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FHDX\2023\zapytania ofertowe\sprzęt ppoż\"/>
    </mc:Choice>
  </mc:AlternateContent>
  <bookViews>
    <workbookView xWindow="0" yWindow="0" windowWidth="28800" windowHeight="11700" tabRatio="500"/>
  </bookViews>
  <sheets>
    <sheet name="załącznik nr 3 - IAS" sheetId="1" r:id="rId1"/>
    <sheet name="załącznik nr 3 - LUC-S" sheetId="2" r:id="rId2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37" i="1" l="1"/>
  <c r="O36" i="1"/>
  <c r="M32" i="2"/>
  <c r="S32" i="2"/>
  <c r="R32" i="2"/>
  <c r="R35" i="2"/>
  <c r="R34" i="2"/>
  <c r="J32" i="2"/>
  <c r="S30" i="2" l="1"/>
  <c r="P32" i="1" l="1"/>
  <c r="P34" i="1" s="1"/>
  <c r="G32" i="1" l="1"/>
  <c r="G34" i="1" s="1"/>
  <c r="R30" i="2"/>
  <c r="Q30" i="2"/>
  <c r="Q32" i="2" s="1"/>
  <c r="P30" i="2"/>
  <c r="P32" i="2" s="1"/>
  <c r="O30" i="2"/>
  <c r="O32" i="2" s="1"/>
  <c r="N30" i="2"/>
  <c r="N32" i="2" s="1"/>
  <c r="M30" i="2"/>
  <c r="L30" i="2"/>
  <c r="L32" i="2" s="1"/>
  <c r="K30" i="2"/>
  <c r="K32" i="2" s="1"/>
  <c r="I30" i="2"/>
  <c r="I32" i="2" s="1"/>
  <c r="H30" i="2"/>
  <c r="H32" i="2" s="1"/>
  <c r="G30" i="2"/>
  <c r="G32" i="2" s="1"/>
  <c r="F30" i="2"/>
  <c r="F32" i="2" s="1"/>
  <c r="E30" i="2"/>
  <c r="E32" i="2" s="1"/>
  <c r="D30" i="2"/>
  <c r="D32" i="2" s="1"/>
  <c r="O32" i="1"/>
  <c r="N32" i="1"/>
  <c r="N34" i="1" s="1"/>
  <c r="M32" i="1"/>
  <c r="M34" i="1" s="1"/>
  <c r="L32" i="1"/>
  <c r="L34" i="1" s="1"/>
  <c r="K32" i="1"/>
  <c r="K34" i="1" s="1"/>
  <c r="J32" i="1"/>
  <c r="J34" i="1" s="1"/>
  <c r="I32" i="1"/>
  <c r="I34" i="1" s="1"/>
  <c r="H32" i="1"/>
  <c r="H34" i="1" s="1"/>
  <c r="F32" i="1"/>
  <c r="F34" i="1" s="1"/>
  <c r="E32" i="1"/>
  <c r="E34" i="1" s="1"/>
  <c r="D32" i="1"/>
  <c r="D34" i="1" s="1"/>
  <c r="D33" i="2" l="1"/>
  <c r="D36" i="2" s="1"/>
  <c r="D35" i="1"/>
  <c r="D38" i="1" s="1"/>
  <c r="K44" i="1" l="1"/>
</calcChain>
</file>

<file path=xl/comments1.xml><?xml version="1.0" encoding="utf-8"?>
<comments xmlns="http://schemas.openxmlformats.org/spreadsheetml/2006/main">
  <authors>
    <author>Krzysztof Cholewa</author>
    <author/>
  </authors>
  <commentList>
    <comment ref="N20" authorId="0" shapeId="0">
      <text>
        <r>
          <rPr>
            <b/>
            <sz val="9"/>
            <color indexed="81"/>
            <rFont val="Tahoma"/>
            <family val="2"/>
            <charset val="238"/>
          </rPr>
          <t>Krzysztof Cholewa:</t>
        </r>
        <r>
          <rPr>
            <sz val="9"/>
            <color indexed="81"/>
            <rFont val="Tahoma"/>
            <family val="2"/>
            <charset val="238"/>
          </rPr>
          <t xml:space="preserve">
wkonuje zarządca </t>
        </r>
      </text>
    </comment>
    <comment ref="N29" authorId="1" shapeId="0">
      <text>
        <r>
          <rPr>
            <sz val="9"/>
            <color rgb="FF000000"/>
            <rFont val="Tahoma"/>
            <family val="2"/>
            <charset val="1"/>
          </rPr>
          <t xml:space="preserve">user:
</t>
        </r>
        <r>
          <rPr>
            <sz val="10"/>
            <rFont val="Arial"/>
            <family val="2"/>
            <charset val="238"/>
          </rPr>
          <t>wykonuje zarządca</t>
        </r>
      </text>
    </comment>
    <comment ref="O29" authorId="1" shapeId="0">
      <text>
        <r>
          <rPr>
            <sz val="9"/>
            <color rgb="FF000000"/>
            <rFont val="Tahoma"/>
            <family val="2"/>
            <charset val="1"/>
          </rPr>
          <t xml:space="preserve">user:
</t>
        </r>
        <r>
          <rPr>
            <sz val="10"/>
            <rFont val="Arial"/>
            <family val="2"/>
            <charset val="238"/>
          </rPr>
          <t>wykonuje zarządca</t>
        </r>
      </text>
    </comment>
    <comment ref="P29" authorId="1" shapeId="0">
      <text>
        <r>
          <rPr>
            <sz val="9"/>
            <color rgb="FF000000"/>
            <rFont val="Tahoma"/>
            <family val="2"/>
            <charset val="1"/>
          </rPr>
          <t xml:space="preserve">user:
</t>
        </r>
        <r>
          <rPr>
            <sz val="10"/>
            <rFont val="Arial"/>
            <family val="2"/>
            <charset val="238"/>
          </rPr>
          <t>wykonuje zarządca</t>
        </r>
      </text>
    </comment>
    <comment ref="N30" authorId="1" shapeId="0">
      <text>
        <r>
          <rPr>
            <sz val="9"/>
            <color rgb="FF000000"/>
            <rFont val="Tahoma"/>
            <family val="2"/>
            <charset val="1"/>
          </rPr>
          <t xml:space="preserve">user:
</t>
        </r>
        <r>
          <rPr>
            <sz val="10"/>
            <rFont val="Arial"/>
            <family val="2"/>
            <charset val="238"/>
          </rPr>
          <t>wykonuje zarządca</t>
        </r>
      </text>
    </comment>
    <comment ref="O30" authorId="1" shapeId="0">
      <text>
        <r>
          <rPr>
            <sz val="9"/>
            <color rgb="FF000000"/>
            <rFont val="Tahoma"/>
            <family val="2"/>
            <charset val="1"/>
          </rPr>
          <t xml:space="preserve">user:
</t>
        </r>
        <r>
          <rPr>
            <sz val="10"/>
            <rFont val="Arial"/>
            <family val="2"/>
            <charset val="238"/>
          </rPr>
          <t>wykonuje zarządca</t>
        </r>
      </text>
    </comment>
    <comment ref="P30" authorId="1" shapeId="0">
      <text>
        <r>
          <rPr>
            <sz val="9"/>
            <color rgb="FF000000"/>
            <rFont val="Tahoma"/>
            <family val="2"/>
            <charset val="1"/>
          </rPr>
          <t xml:space="preserve">user:
</t>
        </r>
        <r>
          <rPr>
            <sz val="10"/>
            <rFont val="Arial"/>
            <family val="2"/>
            <charset val="238"/>
          </rPr>
          <t>wykonuje zarządca</t>
        </r>
      </text>
    </comment>
    <comment ref="N31" authorId="1" shapeId="0">
      <text>
        <r>
          <rPr>
            <sz val="9"/>
            <color rgb="FF000000"/>
            <rFont val="Tahoma"/>
            <family val="2"/>
            <charset val="1"/>
          </rPr>
          <t xml:space="preserve">user:
</t>
        </r>
        <r>
          <rPr>
            <sz val="10"/>
            <rFont val="Arial"/>
            <family val="2"/>
            <charset val="238"/>
          </rPr>
          <t>wykonuje zarządca</t>
        </r>
      </text>
    </comment>
    <comment ref="O31" authorId="1" shapeId="0">
      <text>
        <r>
          <rPr>
            <sz val="9"/>
            <color rgb="FF000000"/>
            <rFont val="Tahoma"/>
            <family val="2"/>
            <charset val="1"/>
          </rPr>
          <t xml:space="preserve">user:
</t>
        </r>
        <r>
          <rPr>
            <sz val="10"/>
            <rFont val="Arial"/>
            <family val="2"/>
            <charset val="238"/>
          </rPr>
          <t>wykonuje zarządca</t>
        </r>
      </text>
    </comment>
    <comment ref="P31" authorId="1" shapeId="0">
      <text>
        <r>
          <rPr>
            <sz val="9"/>
            <color rgb="FF000000"/>
            <rFont val="Tahoma"/>
            <family val="2"/>
            <charset val="1"/>
          </rPr>
          <t xml:space="preserve">user:
</t>
        </r>
        <r>
          <rPr>
            <sz val="10"/>
            <rFont val="Arial"/>
            <family val="2"/>
            <charset val="238"/>
          </rPr>
          <t>wykonuje zarządca</t>
        </r>
      </text>
    </comment>
  </commentList>
</comments>
</file>

<file path=xl/sharedStrings.xml><?xml version="1.0" encoding="utf-8"?>
<sst xmlns="http://schemas.openxmlformats.org/spreadsheetml/2006/main" count="160" uniqueCount="130">
  <si>
    <t>Lp.</t>
  </si>
  <si>
    <t>Nazwa jednostki skarbowej</t>
  </si>
  <si>
    <t>Adres</t>
  </si>
  <si>
    <t>Rodzaje i typy sprzętu p.poż. oraz ich ilości</t>
  </si>
  <si>
    <t>Gaśnica proszkowa</t>
  </si>
  <si>
    <t xml:space="preserve">GS-5X - gaśnica śniegowa </t>
  </si>
  <si>
    <t>GSE-2x  - urządzenie gaśnicze sprzętu elektrycznego</t>
  </si>
  <si>
    <t>UGS-2X urządzenie gaśnicze</t>
  </si>
  <si>
    <t xml:space="preserve">Koc gaśniczy </t>
  </si>
  <si>
    <t>Worek ewakuacyjny</t>
  </si>
  <si>
    <t>Hydranty p.poż.</t>
  </si>
  <si>
    <t>Wyłączniki główne / 
przeciwpożarowe prądu</t>
  </si>
  <si>
    <t>Oświetlenie awaryjne</t>
  </si>
  <si>
    <t xml:space="preserve"> GP-1x ABC</t>
  </si>
  <si>
    <t>GP-2x ABC</t>
  </si>
  <si>
    <t>GP-4x ABC</t>
  </si>
  <si>
    <t>GP-6x ABC</t>
  </si>
  <si>
    <t>GP-12x ABC</t>
  </si>
  <si>
    <t>IAS Lublin</t>
  </si>
  <si>
    <t>ul. Szeligowskiego 24</t>
  </si>
  <si>
    <t>US Biała Podlaska</t>
  </si>
  <si>
    <t>ul. Prosta 19</t>
  </si>
  <si>
    <t>US Biłgoraj</t>
  </si>
  <si>
    <t>ul. Kościuszki 78</t>
  </si>
  <si>
    <t>US Chełm</t>
  </si>
  <si>
    <t>ul. Obłońska 20a</t>
  </si>
  <si>
    <t>US Hrubieszów</t>
  </si>
  <si>
    <t>ul. 27 Wołyńskiej Dywizji Piechoty AK 11</t>
  </si>
  <si>
    <t>US Janów Lubelski</t>
  </si>
  <si>
    <t xml:space="preserve">ul. Wojska Polskiego 32                               </t>
  </si>
  <si>
    <t>US Krasnystaw</t>
  </si>
  <si>
    <t>ul. Rzeczna 5</t>
  </si>
  <si>
    <t>US Kraśnik</t>
  </si>
  <si>
    <t>ul. Kościuszki 5</t>
  </si>
  <si>
    <t>ul. Piłsudskiego 1</t>
  </si>
  <si>
    <t>US Lubartów</t>
  </si>
  <si>
    <t>ul. Mickiewicza 6</t>
  </si>
  <si>
    <t>I US Lublin</t>
  </si>
  <si>
    <t>ul. Sądowa 5</t>
  </si>
  <si>
    <t>ul. Żołnierzy Niepodległej 3</t>
  </si>
  <si>
    <t>III US Lublin</t>
  </si>
  <si>
    <t xml:space="preserve">ul. Narutowicza 56                                   </t>
  </si>
  <si>
    <t>US Łuków</t>
  </si>
  <si>
    <t>ul. Międzyrzecka 72A</t>
  </si>
  <si>
    <t>US Parczew</t>
  </si>
  <si>
    <t>ul. Żabia 2A</t>
  </si>
  <si>
    <t>US Puławy</t>
  </si>
  <si>
    <t>ul. Grabskiego 4</t>
  </si>
  <si>
    <t>US Radzyń Podlaski</t>
  </si>
  <si>
    <t>US Tomaszów Lubelski</t>
  </si>
  <si>
    <t>ul. Rolnicza 17</t>
  </si>
  <si>
    <t>US Włodawa</t>
  </si>
  <si>
    <t>ul. Rynek 9</t>
  </si>
  <si>
    <t>ul. Czworobok 18/24</t>
  </si>
  <si>
    <t>US Zamość</t>
  </si>
  <si>
    <t>ul. Kilińskiego 82</t>
  </si>
  <si>
    <t>ul. Podgroble 1</t>
  </si>
  <si>
    <t>US Łęczna</t>
  </si>
  <si>
    <t>al. Jana Pawła II 95</t>
  </si>
  <si>
    <t>US Ryki</t>
  </si>
  <si>
    <t>ul. Wyczółkowskiego 10A</t>
  </si>
  <si>
    <t>LUS Lublin</t>
  </si>
  <si>
    <t>ul. Zana 38</t>
  </si>
  <si>
    <t>Razem ilość sprzętu</t>
  </si>
  <si>
    <t>Cena 1 przeglądu i konserwacji w zł brutto</t>
  </si>
  <si>
    <t>Wartość poszczególnych przeglądów w zł brutto</t>
  </si>
  <si>
    <t>Łączna wartość wszystkich przeglądów w zł brutto</t>
  </si>
  <si>
    <t>Wartość wykonania naprawy, remontu 1 gaśnicy</t>
  </si>
  <si>
    <t>Wartość wykonania legalizacji UDT 1 gaśnicy</t>
  </si>
  <si>
    <t xml:space="preserve">Szacowana wartość całej umowy </t>
  </si>
  <si>
    <t xml:space="preserve">Hydranty p.poż. </t>
  </si>
  <si>
    <t>Hydranty zewnętrzne</t>
  </si>
  <si>
    <t>AP-25x ABC</t>
  </si>
  <si>
    <t>Strzelnica</t>
  </si>
  <si>
    <t>Ośrodek wypoczynkowy</t>
  </si>
  <si>
    <t>Okuninka nad jeziorem Białym</t>
  </si>
  <si>
    <t>LUC-S DEL. Lublin</t>
  </si>
  <si>
    <t>OC Puławy</t>
  </si>
  <si>
    <t>OC Chełm</t>
  </si>
  <si>
    <t>Chełm, ul. Rejowiecka 181</t>
  </si>
  <si>
    <t>Magazyn depozytowy + Grupa Zwalczania Przestępczości</t>
  </si>
  <si>
    <t>OC Zamość</t>
  </si>
  <si>
    <t>OC Tomaszów Lubelski</t>
  </si>
  <si>
    <t>Hrubieszów, Gródek 86</t>
  </si>
  <si>
    <t>OC Hrubieszów</t>
  </si>
  <si>
    <t>Lublin, ul. Wrotkowska 2</t>
  </si>
  <si>
    <t>Zamość, ul. Kilińskiego 86</t>
  </si>
  <si>
    <t>US Opole Lubelskie</t>
  </si>
  <si>
    <t>Uwaga! W obiektach wymienionych w poz. 1-22 należy wykonać również przeglądy gaśnic samochodowych. Niniejsze gaśnice zostały uwzględnione w powyższym wykazie.</t>
  </si>
  <si>
    <t>LUCS w Białej Podlaskiej</t>
  </si>
  <si>
    <t>LUCS DEL. Lublin</t>
  </si>
  <si>
    <t>LUCS DEL. Biała Podlaska</t>
  </si>
  <si>
    <t>LUCS w Białej Podlaskiej
(stary budynek)</t>
  </si>
  <si>
    <t>LUCS w Białej Podlaskiej 
(nowy budynek)</t>
  </si>
  <si>
    <t>LUCS w Białej Podlaskiej
(budynek mag.-garaż.)</t>
  </si>
  <si>
    <t>LUCS i DEL.  Biała Podlaska (samochody)</t>
  </si>
  <si>
    <t>ul. Konopnickiej 3 Świdnik</t>
  </si>
  <si>
    <t>ul. Piłsudskiego 12</t>
  </si>
  <si>
    <t>OC Koroszczyn hala skanera RTG</t>
  </si>
  <si>
    <t xml:space="preserve">GS-2 - gaśnica śniegowa </t>
  </si>
  <si>
    <t>OCD Terespol hala skanera RTG</t>
  </si>
  <si>
    <t>OCD Dorohusk hala skanera RTG</t>
  </si>
  <si>
    <t>OCD Zosin hala skanera RTG</t>
  </si>
  <si>
    <t>OCD Hrebenne hala skanera RTG</t>
  </si>
  <si>
    <t>Zamość, ul. Strefowa 5</t>
  </si>
  <si>
    <t>Puławy, ul. Dęblińska 2</t>
  </si>
  <si>
    <t>Biała Podlaska, ul. Celników Polskich 21</t>
  </si>
  <si>
    <t>Hrubieszów, ul. Nowa 106</t>
  </si>
  <si>
    <t>Tomaszów Lubelski, ul. Łaszczowiecka 12c</t>
  </si>
  <si>
    <t xml:space="preserve">Terminal samochodowy w Koroszczynie </t>
  </si>
  <si>
    <t>Drogowe przejście graniczne w Terespolu</t>
  </si>
  <si>
    <t xml:space="preserve">Kolejowe przejście graniczne w Terespolu </t>
  </si>
  <si>
    <t>Drogowe przejscie graniczne w Dorohusku</t>
  </si>
  <si>
    <t>Drogowe przejscie graniczne w Zosinie</t>
  </si>
  <si>
    <t>Drogowe przejście graniczne w Hrebennem</t>
  </si>
  <si>
    <t>Wartość napraw i remontów - przyjmuje się 10%  wszystkich gaśnic i urządzeń gaśniczych  tj. 547 szt. x cena 1 szt.</t>
  </si>
  <si>
    <t>Wartość legalizacji -  przyjmuje się 10%  wszystkich gaśnic i urządzeń gaśniczych tj. 547 szt. x cena 1 szt.</t>
  </si>
  <si>
    <t>Wartość napraw i remontów - przyjmuje się 10%  wszystkich gaśnic i urządzeń gaśniczych tj. 481  szt. x cena 1 szt.</t>
  </si>
  <si>
    <t>Wartość legalizacji -  przyjmuje się 10%  wszystkich gaśnic i urządzeń gaśniczych tj. 481 szt. x cena 1 szt.</t>
  </si>
  <si>
    <t>Całkowita wartość oferty</t>
  </si>
  <si>
    <t>Lublin, ul. Diamentowa 4</t>
  </si>
  <si>
    <t>ZAPYTANIE OFERTOWE na wykonanie przeglądu i konserwacji sprzętu p.poż. w 2023 r. nr sprawy 0601-ILN-2.261.3.2023-załącznik nr 3</t>
  </si>
  <si>
    <t>ul. Lubelska 1/2</t>
  </si>
  <si>
    <t>ZAPYTANIE OFERTOWE na wykonanie przeglądu i konserwacji sprzętu p.poż. w 2023 r. LUCS nr sprawy 0601-ILN-2.261.3.2023 załącznik nr 3</t>
  </si>
  <si>
    <t xml:space="preserve">Chełm, ul. Hutnicza 21                               </t>
  </si>
  <si>
    <t>Biała Podlaska, ul. Celników Polskich 23</t>
  </si>
  <si>
    <t>Biała Podlaska,
ul. Celników Polskich 21</t>
  </si>
  <si>
    <t>OC Terespol hala skanera RTG</t>
  </si>
  <si>
    <t>Dorohusk, 
ul. Graniczna 3 i ul. Kolejowa 10G</t>
  </si>
  <si>
    <t>Lublin, ul. Energetyków 20,22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</si>
</sst>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.5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rgb="FF000000"/>
      <name val="Tahoma"/>
      <family val="2"/>
      <charset val="1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Border="0" applyProtection="0"/>
  </cellStyleXfs>
  <cellXfs count="115">
    <xf numFmtId="0" fontId="0" fillId="0" borderId="0" xfId="0"/>
    <xf numFmtId="0" fontId="0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left" vertical="center" wrapText="1"/>
    </xf>
    <xf numFmtId="3" fontId="3" fillId="0" borderId="2" xfId="0" applyNumberFormat="1" applyFont="1" applyBorder="1" applyAlignment="1" applyProtection="1">
      <alignment horizontal="center" vertical="center" wrapText="1"/>
    </xf>
    <xf numFmtId="3" fontId="3" fillId="0" borderId="3" xfId="0" applyNumberFormat="1" applyFont="1" applyBorder="1" applyAlignment="1" applyProtection="1">
      <alignment horizontal="center" vertical="center" wrapText="1"/>
    </xf>
    <xf numFmtId="3" fontId="3" fillId="0" borderId="2" xfId="1" applyNumberFormat="1" applyFont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3" fontId="3" fillId="0" borderId="2" xfId="1" applyNumberFormat="1" applyFont="1" applyBorder="1" applyAlignment="1" applyProtection="1">
      <alignment horizontal="center" vertical="center" wrapText="1"/>
    </xf>
    <xf numFmtId="3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</xf>
    <xf numFmtId="3" fontId="3" fillId="0" borderId="4" xfId="1" applyNumberFormat="1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left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 wrapText="1"/>
    </xf>
    <xf numFmtId="4" fontId="2" fillId="3" borderId="2" xfId="0" applyNumberFormat="1" applyFont="1" applyFill="1" applyBorder="1" applyAlignment="1" applyProtection="1">
      <alignment horizontal="righ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" fontId="3" fillId="3" borderId="2" xfId="0" applyNumberFormat="1" applyFont="1" applyFill="1" applyBorder="1" applyAlignment="1" applyProtection="1">
      <alignment vertical="center" wrapText="1"/>
    </xf>
    <xf numFmtId="4" fontId="2" fillId="0" borderId="2" xfId="0" applyNumberFormat="1" applyFont="1" applyBorder="1" applyAlignment="1" applyProtection="1">
      <alignment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2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 wrapText="1"/>
    </xf>
    <xf numFmtId="4" fontId="2" fillId="3" borderId="2" xfId="0" applyNumberFormat="1" applyFont="1" applyFill="1" applyBorder="1" applyAlignment="1" applyProtection="1">
      <alignment horizontal="center" vertical="center" wrapText="1"/>
    </xf>
    <xf numFmtId="4" fontId="3" fillId="3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3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left" vertical="center" wrapText="1"/>
    </xf>
    <xf numFmtId="3" fontId="3" fillId="0" borderId="2" xfId="0" applyNumberFormat="1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2" xfId="0" applyNumberFormat="1" applyFont="1" applyBorder="1" applyAlignment="1" applyProtection="1">
      <alignment horizontal="center" vertical="center" wrapText="1"/>
    </xf>
    <xf numFmtId="3" fontId="3" fillId="0" borderId="2" xfId="1" applyNumberFormat="1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center" vertical="center" wrapText="1"/>
    </xf>
    <xf numFmtId="3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1" applyFont="1" applyBorder="1" applyAlignment="1" applyProtection="1">
      <alignment horizontal="left" vertical="center" wrapText="1"/>
    </xf>
    <xf numFmtId="0" fontId="3" fillId="0" borderId="7" xfId="1" applyFont="1" applyBorder="1" applyAlignment="1" applyProtection="1">
      <alignment horizontal="center" vertical="center" wrapText="1"/>
    </xf>
    <xf numFmtId="3" fontId="3" fillId="0" borderId="5" xfId="1" applyNumberFormat="1" applyFont="1" applyBorder="1" applyAlignment="1" applyProtection="1">
      <alignment horizontal="center" vertical="center" wrapText="1"/>
    </xf>
    <xf numFmtId="3" fontId="3" fillId="0" borderId="8" xfId="0" applyNumberFormat="1" applyFont="1" applyBorder="1" applyAlignment="1" applyProtection="1">
      <alignment horizontal="center" vertical="center" wrapText="1"/>
    </xf>
    <xf numFmtId="3" fontId="3" fillId="0" borderId="8" xfId="1" applyNumberFormat="1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1" applyNumberFormat="1" applyFont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left" vertical="center" wrapText="1"/>
    </xf>
    <xf numFmtId="3" fontId="3" fillId="0" borderId="4" xfId="0" applyNumberFormat="1" applyFont="1" applyBorder="1" applyAlignment="1" applyProtection="1">
      <alignment horizontal="center" vertical="center" wrapText="1"/>
    </xf>
    <xf numFmtId="3" fontId="3" fillId="0" borderId="11" xfId="1" applyNumberFormat="1" applyFont="1" applyBorder="1" applyAlignment="1" applyProtection="1">
      <alignment horizontal="center" vertical="center" wrapText="1"/>
      <protection locked="0"/>
    </xf>
    <xf numFmtId="3" fontId="3" fillId="0" borderId="12" xfId="1" applyNumberFormat="1" applyFont="1" applyBorder="1" applyAlignment="1" applyProtection="1">
      <alignment horizontal="center" vertical="center" wrapText="1"/>
      <protection locked="0"/>
    </xf>
    <xf numFmtId="3" fontId="3" fillId="0" borderId="9" xfId="1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13" fillId="4" borderId="0" xfId="0" applyFont="1" applyFill="1" applyAlignment="1" applyProtection="1">
      <alignment wrapText="1"/>
    </xf>
    <xf numFmtId="4" fontId="14" fillId="4" borderId="0" xfId="0" applyNumberFormat="1" applyFont="1" applyFill="1" applyAlignment="1" applyProtection="1">
      <alignment horizont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" fontId="2" fillId="0" borderId="2" xfId="1" applyNumberFormat="1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wrapText="1"/>
    </xf>
    <xf numFmtId="0" fontId="0" fillId="0" borderId="0" xfId="0" applyAlignment="1">
      <alignment wrapText="1"/>
    </xf>
    <xf numFmtId="0" fontId="3" fillId="0" borderId="7" xfId="1" applyFont="1" applyBorder="1" applyAlignment="1" applyProtection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4" fontId="2" fillId="0" borderId="7" xfId="1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right" vertic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2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3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4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5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6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7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8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9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10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11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12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13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14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15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16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17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18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599400</xdr:colOff>
      <xdr:row>38</xdr:row>
      <xdr:rowOff>158509</xdr:rowOff>
    </xdr:to>
    <xdr:sp macro="" textlink="">
      <xdr:nvSpPr>
        <xdr:cNvPr id="19" name="CustomShape 1" hidden="1"/>
        <xdr:cNvSpPr/>
      </xdr:nvSpPr>
      <xdr:spPr>
        <a:xfrm>
          <a:off x="0" y="0"/>
          <a:ext cx="11772720" cy="8050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523875</xdr:colOff>
      <xdr:row>47</xdr:row>
      <xdr:rowOff>57150</xdr:rowOff>
    </xdr:to>
    <xdr:sp macro="" textlink="">
      <xdr:nvSpPr>
        <xdr:cNvPr id="104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523875</xdr:colOff>
      <xdr:row>47</xdr:row>
      <xdr:rowOff>57150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523875</xdr:colOff>
      <xdr:row>47</xdr:row>
      <xdr:rowOff>57150</xdr:rowOff>
    </xdr:to>
    <xdr:sp macro="" textlink="">
      <xdr:nvSpPr>
        <xdr:cNvPr id="103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523875</xdr:colOff>
      <xdr:row>47</xdr:row>
      <xdr:rowOff>57150</xdr:rowOff>
    </xdr:to>
    <xdr:sp macro="" textlink="">
      <xdr:nvSpPr>
        <xdr:cNvPr id="103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523875</xdr:colOff>
      <xdr:row>47</xdr:row>
      <xdr:rowOff>57150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523875</xdr:colOff>
      <xdr:row>47</xdr:row>
      <xdr:rowOff>57150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523875</xdr:colOff>
      <xdr:row>47</xdr:row>
      <xdr:rowOff>57150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523875</xdr:colOff>
      <xdr:row>47</xdr:row>
      <xdr:rowOff>57150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523875</xdr:colOff>
      <xdr:row>47</xdr:row>
      <xdr:rowOff>57150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4"/>
  <sheetViews>
    <sheetView tabSelected="1" zoomScale="118" zoomScaleNormal="118" workbookViewId="0">
      <pane ySplit="4" topLeftCell="A17" activePane="bottomLeft" state="frozen"/>
      <selection pane="bottomLeft" sqref="A1:P1"/>
    </sheetView>
  </sheetViews>
  <sheetFormatPr defaultRowHeight="12.75" x14ac:dyDescent="0.2"/>
  <cols>
    <col min="1" max="1" width="4.140625" style="1" customWidth="1"/>
    <col min="2" max="2" width="18.7109375" style="2" customWidth="1"/>
    <col min="3" max="3" width="22" style="2" customWidth="1"/>
    <col min="4" max="4" width="6.7109375" style="2" customWidth="1"/>
    <col min="5" max="8" width="6.7109375" style="1" customWidth="1"/>
    <col min="9" max="9" width="7.85546875" style="1" customWidth="1"/>
    <col min="10" max="11" width="14.7109375" style="1" customWidth="1"/>
    <col min="12" max="12" width="7.5703125" style="1" customWidth="1"/>
    <col min="13" max="13" width="11.7109375" style="2" customWidth="1"/>
    <col min="14" max="14" width="8.7109375" style="2" customWidth="1"/>
    <col min="15" max="15" width="14.7109375" style="2" customWidth="1"/>
    <col min="16" max="16" width="10.28515625" style="2" customWidth="1"/>
    <col min="17" max="17" width="23.5703125" style="2" customWidth="1"/>
    <col min="18" max="1024" width="8.85546875" style="2" customWidth="1"/>
  </cols>
  <sheetData>
    <row r="1" spans="1:16" ht="20.100000000000001" customHeight="1" x14ac:dyDescent="0.2">
      <c r="A1" s="84" t="s">
        <v>121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s="3" customFormat="1" ht="20.100000000000001" customHeight="1" x14ac:dyDescent="0.2">
      <c r="A2" s="85" t="s">
        <v>0</v>
      </c>
      <c r="B2" s="85" t="s">
        <v>1</v>
      </c>
      <c r="C2" s="85" t="s">
        <v>2</v>
      </c>
      <c r="D2" s="85" t="s">
        <v>3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s="3" customFormat="1" ht="20.100000000000001" customHeight="1" x14ac:dyDescent="0.2">
      <c r="A3" s="85"/>
      <c r="B3" s="85"/>
      <c r="C3" s="85"/>
      <c r="D3" s="86" t="s">
        <v>4</v>
      </c>
      <c r="E3" s="86"/>
      <c r="F3" s="86"/>
      <c r="G3" s="86"/>
      <c r="H3" s="86"/>
      <c r="I3" s="87" t="s">
        <v>5</v>
      </c>
      <c r="J3" s="86" t="s">
        <v>6</v>
      </c>
      <c r="K3" s="86" t="s">
        <v>7</v>
      </c>
      <c r="L3" s="88" t="s">
        <v>8</v>
      </c>
      <c r="M3" s="87" t="s">
        <v>9</v>
      </c>
      <c r="N3" s="87" t="s">
        <v>10</v>
      </c>
      <c r="O3" s="87" t="s">
        <v>11</v>
      </c>
      <c r="P3" s="89" t="s">
        <v>12</v>
      </c>
    </row>
    <row r="4" spans="1:16" s="3" customFormat="1" ht="35.1" customHeight="1" x14ac:dyDescent="0.2">
      <c r="A4" s="85"/>
      <c r="B4" s="85"/>
      <c r="C4" s="85"/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87"/>
      <c r="J4" s="86"/>
      <c r="K4" s="86"/>
      <c r="L4" s="88"/>
      <c r="M4" s="87"/>
      <c r="N4" s="87"/>
      <c r="O4" s="87"/>
      <c r="P4" s="89"/>
    </row>
    <row r="5" spans="1:16" s="3" customFormat="1" ht="15" customHeight="1" x14ac:dyDescent="0.2">
      <c r="A5" s="97">
        <v>1</v>
      </c>
      <c r="B5" s="95" t="s">
        <v>18</v>
      </c>
      <c r="C5" s="6" t="s">
        <v>19</v>
      </c>
      <c r="D5" s="7">
        <v>9</v>
      </c>
      <c r="E5" s="8"/>
      <c r="F5" s="7">
        <v>1</v>
      </c>
      <c r="G5" s="7">
        <v>56</v>
      </c>
      <c r="H5" s="8"/>
      <c r="I5" s="8"/>
      <c r="J5" s="75"/>
      <c r="K5" s="71">
        <v>1</v>
      </c>
      <c r="L5" s="76">
        <v>12</v>
      </c>
      <c r="M5" s="54">
        <v>8</v>
      </c>
      <c r="N5" s="54">
        <v>59</v>
      </c>
      <c r="O5" s="7">
        <v>14</v>
      </c>
      <c r="P5" s="10">
        <v>331</v>
      </c>
    </row>
    <row r="6" spans="1:16" s="3" customFormat="1" ht="15" customHeight="1" x14ac:dyDescent="0.2">
      <c r="A6" s="98"/>
      <c r="B6" s="96"/>
      <c r="C6" s="67" t="s">
        <v>96</v>
      </c>
      <c r="D6" s="75"/>
      <c r="E6" s="75"/>
      <c r="F6" s="75"/>
      <c r="G6" s="71">
        <v>8</v>
      </c>
      <c r="H6" s="8"/>
      <c r="I6" s="8"/>
      <c r="J6" s="75"/>
      <c r="K6" s="75"/>
      <c r="L6" s="78"/>
      <c r="M6" s="75"/>
      <c r="N6" s="75"/>
      <c r="O6" s="71">
        <v>1</v>
      </c>
      <c r="P6" s="19"/>
    </row>
    <row r="7" spans="1:16" s="3" customFormat="1" ht="15" customHeight="1" x14ac:dyDescent="0.2">
      <c r="A7" s="5">
        <v>2</v>
      </c>
      <c r="B7" s="6" t="s">
        <v>20</v>
      </c>
      <c r="C7" s="11" t="s">
        <v>21</v>
      </c>
      <c r="D7" s="7">
        <v>2</v>
      </c>
      <c r="E7" s="7">
        <v>15</v>
      </c>
      <c r="F7" s="8"/>
      <c r="G7" s="7">
        <v>11</v>
      </c>
      <c r="H7" s="8"/>
      <c r="I7" s="8"/>
      <c r="J7" s="8"/>
      <c r="K7" s="71">
        <v>1</v>
      </c>
      <c r="L7" s="76">
        <v>2</v>
      </c>
      <c r="M7" s="54">
        <v>2</v>
      </c>
      <c r="N7" s="54">
        <v>6</v>
      </c>
      <c r="O7" s="7">
        <v>1</v>
      </c>
      <c r="P7" s="10">
        <v>2</v>
      </c>
    </row>
    <row r="8" spans="1:16" s="3" customFormat="1" ht="15" customHeight="1" x14ac:dyDescent="0.2">
      <c r="A8" s="5">
        <v>3</v>
      </c>
      <c r="B8" s="6" t="s">
        <v>22</v>
      </c>
      <c r="C8" s="12" t="s">
        <v>23</v>
      </c>
      <c r="D8" s="13">
        <v>2</v>
      </c>
      <c r="E8" s="13">
        <v>6</v>
      </c>
      <c r="F8" s="8"/>
      <c r="G8" s="7">
        <v>11</v>
      </c>
      <c r="H8" s="8"/>
      <c r="I8" s="8"/>
      <c r="J8" s="16"/>
      <c r="K8" s="73">
        <v>2</v>
      </c>
      <c r="L8" s="77">
        <v>4</v>
      </c>
      <c r="M8" s="54">
        <v>4</v>
      </c>
      <c r="N8" s="54">
        <v>3</v>
      </c>
      <c r="O8" s="7">
        <v>1</v>
      </c>
      <c r="P8" s="10">
        <v>30</v>
      </c>
    </row>
    <row r="9" spans="1:16" s="3" customFormat="1" ht="25.5" customHeight="1" x14ac:dyDescent="0.2">
      <c r="A9" s="5">
        <v>4</v>
      </c>
      <c r="B9" s="6" t="s">
        <v>24</v>
      </c>
      <c r="C9" s="12" t="s">
        <v>25</v>
      </c>
      <c r="D9" s="7">
        <v>2</v>
      </c>
      <c r="E9" s="7">
        <v>14</v>
      </c>
      <c r="F9" s="8"/>
      <c r="G9" s="7">
        <v>28</v>
      </c>
      <c r="H9" s="8"/>
      <c r="I9" s="8"/>
      <c r="J9" s="8"/>
      <c r="K9" s="61">
        <v>1</v>
      </c>
      <c r="L9" s="54">
        <v>7</v>
      </c>
      <c r="M9" s="54">
        <v>7</v>
      </c>
      <c r="N9" s="62">
        <v>11</v>
      </c>
      <c r="O9" s="7">
        <v>1</v>
      </c>
      <c r="P9" s="19"/>
    </row>
    <row r="10" spans="1:16" s="3" customFormat="1" ht="23.85" customHeight="1" x14ac:dyDescent="0.2">
      <c r="A10" s="5">
        <v>5</v>
      </c>
      <c r="B10" s="6" t="s">
        <v>26</v>
      </c>
      <c r="C10" s="12" t="s">
        <v>27</v>
      </c>
      <c r="D10" s="7">
        <v>2</v>
      </c>
      <c r="E10" s="7">
        <v>1</v>
      </c>
      <c r="F10" s="8"/>
      <c r="G10" s="7">
        <v>15</v>
      </c>
      <c r="H10" s="8"/>
      <c r="I10" s="8"/>
      <c r="J10" s="13">
        <v>1</v>
      </c>
      <c r="K10" s="8"/>
      <c r="L10" s="63">
        <v>3</v>
      </c>
      <c r="M10" s="52">
        <v>6</v>
      </c>
      <c r="N10" s="52">
        <v>4</v>
      </c>
      <c r="O10" s="7">
        <v>2</v>
      </c>
      <c r="P10" s="19"/>
    </row>
    <row r="11" spans="1:16" s="3" customFormat="1" ht="15" customHeight="1" x14ac:dyDescent="0.2">
      <c r="A11" s="5">
        <v>6</v>
      </c>
      <c r="B11" s="6" t="s">
        <v>28</v>
      </c>
      <c r="C11" s="12" t="s">
        <v>29</v>
      </c>
      <c r="D11" s="7">
        <v>1</v>
      </c>
      <c r="E11" s="8"/>
      <c r="F11" s="8"/>
      <c r="G11" s="7">
        <v>13</v>
      </c>
      <c r="H11" s="8"/>
      <c r="I11" s="13">
        <v>1</v>
      </c>
      <c r="J11" s="8"/>
      <c r="K11" s="8"/>
      <c r="L11" s="9">
        <v>3</v>
      </c>
      <c r="M11" s="7">
        <v>3</v>
      </c>
      <c r="N11" s="7">
        <v>3</v>
      </c>
      <c r="O11" s="7">
        <v>1</v>
      </c>
      <c r="P11" s="10">
        <v>24</v>
      </c>
    </row>
    <row r="12" spans="1:16" s="3" customFormat="1" ht="15" customHeight="1" x14ac:dyDescent="0.2">
      <c r="A12" s="5">
        <v>7</v>
      </c>
      <c r="B12" s="6" t="s">
        <v>30</v>
      </c>
      <c r="C12" s="12" t="s">
        <v>31</v>
      </c>
      <c r="D12" s="7">
        <v>4</v>
      </c>
      <c r="E12" s="7">
        <v>4</v>
      </c>
      <c r="F12" s="8"/>
      <c r="G12" s="7">
        <v>13</v>
      </c>
      <c r="H12" s="7">
        <v>1</v>
      </c>
      <c r="I12" s="8"/>
      <c r="J12" s="13">
        <v>1</v>
      </c>
      <c r="K12" s="8"/>
      <c r="L12" s="9">
        <v>4</v>
      </c>
      <c r="M12" s="8"/>
      <c r="N12" s="7">
        <v>7</v>
      </c>
      <c r="O12" s="7">
        <v>1</v>
      </c>
      <c r="P12" s="19"/>
    </row>
    <row r="13" spans="1:16" s="3" customFormat="1" ht="15" customHeight="1" x14ac:dyDescent="0.2">
      <c r="A13" s="92">
        <v>8</v>
      </c>
      <c r="B13" s="91" t="s">
        <v>32</v>
      </c>
      <c r="C13" s="12" t="s">
        <v>33</v>
      </c>
      <c r="D13" s="44">
        <v>1</v>
      </c>
      <c r="E13" s="8"/>
      <c r="F13" s="7">
        <v>6</v>
      </c>
      <c r="G13" s="64">
        <v>6</v>
      </c>
      <c r="H13" s="8"/>
      <c r="I13" s="8"/>
      <c r="J13" s="8"/>
      <c r="K13" s="7">
        <v>1</v>
      </c>
      <c r="L13" s="14">
        <v>12</v>
      </c>
      <c r="M13" s="7">
        <v>5</v>
      </c>
      <c r="N13" s="7">
        <v>4</v>
      </c>
      <c r="O13" s="7">
        <v>1</v>
      </c>
      <c r="P13" s="19"/>
    </row>
    <row r="14" spans="1:16" s="3" customFormat="1" ht="15" customHeight="1" x14ac:dyDescent="0.2">
      <c r="A14" s="92"/>
      <c r="B14" s="91"/>
      <c r="C14" s="12" t="s">
        <v>34</v>
      </c>
      <c r="D14" s="8"/>
      <c r="E14" s="8"/>
      <c r="F14" s="7">
        <v>4</v>
      </c>
      <c r="G14" s="8"/>
      <c r="H14" s="8"/>
      <c r="I14" s="8"/>
      <c r="J14" s="8"/>
      <c r="K14" s="8"/>
      <c r="L14" s="8"/>
      <c r="M14" s="8"/>
      <c r="N14" s="8"/>
      <c r="O14" s="7">
        <v>1</v>
      </c>
      <c r="P14" s="19"/>
    </row>
    <row r="15" spans="1:16" s="3" customFormat="1" ht="15" customHeight="1" x14ac:dyDescent="0.2">
      <c r="A15" s="82">
        <v>9</v>
      </c>
      <c r="B15" s="83" t="s">
        <v>35</v>
      </c>
      <c r="C15" s="15" t="s">
        <v>36</v>
      </c>
      <c r="D15" s="7">
        <v>1</v>
      </c>
      <c r="E15" s="8"/>
      <c r="F15" s="71">
        <v>1</v>
      </c>
      <c r="G15" s="7">
        <v>6</v>
      </c>
      <c r="H15" s="8"/>
      <c r="I15" s="8"/>
      <c r="J15" s="16"/>
      <c r="K15" s="71">
        <v>1</v>
      </c>
      <c r="L15" s="9">
        <v>3</v>
      </c>
      <c r="M15" s="71">
        <v>1</v>
      </c>
      <c r="N15" s="8"/>
      <c r="O15" s="8"/>
      <c r="P15" s="19"/>
    </row>
    <row r="16" spans="1:16" s="3" customFormat="1" ht="15" customHeight="1" x14ac:dyDescent="0.2">
      <c r="A16" s="92">
        <v>10</v>
      </c>
      <c r="B16" s="91" t="s">
        <v>37</v>
      </c>
      <c r="C16" s="12" t="s">
        <v>38</v>
      </c>
      <c r="D16" s="7">
        <v>2</v>
      </c>
      <c r="E16" s="75"/>
      <c r="F16" s="7">
        <v>1</v>
      </c>
      <c r="G16" s="7">
        <v>42</v>
      </c>
      <c r="H16" s="7">
        <v>7</v>
      </c>
      <c r="I16" s="7">
        <v>5</v>
      </c>
      <c r="J16" s="75"/>
      <c r="K16" s="71">
        <v>3</v>
      </c>
      <c r="L16" s="14">
        <v>4</v>
      </c>
      <c r="M16" s="57">
        <v>6</v>
      </c>
      <c r="N16" s="7">
        <v>7</v>
      </c>
      <c r="O16" s="7">
        <v>1</v>
      </c>
      <c r="P16" s="19"/>
    </row>
    <row r="17" spans="1:17" s="3" customFormat="1" ht="24.4" customHeight="1" x14ac:dyDescent="0.2">
      <c r="A17" s="92"/>
      <c r="B17" s="91"/>
      <c r="C17" s="12" t="s">
        <v>39</v>
      </c>
      <c r="D17" s="8"/>
      <c r="E17" s="8"/>
      <c r="F17" s="8"/>
      <c r="G17" s="7">
        <v>12</v>
      </c>
      <c r="H17" s="8"/>
      <c r="I17" s="8"/>
      <c r="J17" s="75"/>
      <c r="K17" s="71">
        <v>1</v>
      </c>
      <c r="L17" s="8"/>
      <c r="M17" s="8"/>
      <c r="N17" s="7">
        <v>9</v>
      </c>
      <c r="O17" s="7">
        <v>2</v>
      </c>
      <c r="P17" s="10">
        <v>38</v>
      </c>
    </row>
    <row r="18" spans="1:17" s="3" customFormat="1" ht="15" customHeight="1" x14ac:dyDescent="0.2">
      <c r="A18" s="5">
        <v>11</v>
      </c>
      <c r="B18" s="6" t="s">
        <v>40</v>
      </c>
      <c r="C18" s="12" t="s">
        <v>41</v>
      </c>
      <c r="D18" s="7">
        <v>1</v>
      </c>
      <c r="E18" s="8"/>
      <c r="F18" s="7">
        <v>2</v>
      </c>
      <c r="G18" s="7">
        <v>12</v>
      </c>
      <c r="H18" s="8"/>
      <c r="I18" s="13">
        <v>4</v>
      </c>
      <c r="J18" s="16"/>
      <c r="K18" s="13">
        <v>1</v>
      </c>
      <c r="L18" s="14">
        <v>4</v>
      </c>
      <c r="M18" s="7">
        <v>4</v>
      </c>
      <c r="N18" s="7">
        <v>7</v>
      </c>
      <c r="O18" s="7">
        <v>1</v>
      </c>
      <c r="P18" s="10">
        <v>25</v>
      </c>
    </row>
    <row r="19" spans="1:17" s="3" customFormat="1" ht="15" customHeight="1" x14ac:dyDescent="0.2">
      <c r="A19" s="5">
        <v>12</v>
      </c>
      <c r="B19" s="6" t="s">
        <v>42</v>
      </c>
      <c r="C19" s="12" t="s">
        <v>43</v>
      </c>
      <c r="D19" s="44">
        <v>2</v>
      </c>
      <c r="E19" s="7">
        <v>2</v>
      </c>
      <c r="F19" s="7">
        <v>1</v>
      </c>
      <c r="G19" s="7">
        <v>6</v>
      </c>
      <c r="H19" s="8"/>
      <c r="I19" s="8"/>
      <c r="J19" s="75"/>
      <c r="K19" s="71">
        <v>1</v>
      </c>
      <c r="L19" s="14">
        <v>2</v>
      </c>
      <c r="M19" s="57">
        <v>1</v>
      </c>
      <c r="N19" s="7">
        <v>4</v>
      </c>
      <c r="O19" s="7">
        <v>1</v>
      </c>
      <c r="P19" s="10">
        <v>3</v>
      </c>
    </row>
    <row r="20" spans="1:17" s="3" customFormat="1" ht="15" customHeight="1" x14ac:dyDescent="0.2">
      <c r="A20" s="45">
        <v>13</v>
      </c>
      <c r="B20" s="46" t="s">
        <v>87</v>
      </c>
      <c r="C20" s="12" t="s">
        <v>97</v>
      </c>
      <c r="D20" s="47">
        <v>2</v>
      </c>
      <c r="E20" s="47">
        <v>3</v>
      </c>
      <c r="F20" s="8"/>
      <c r="G20" s="47">
        <v>11</v>
      </c>
      <c r="H20" s="8"/>
      <c r="I20" s="8"/>
      <c r="J20" s="8"/>
      <c r="K20" s="47">
        <v>1</v>
      </c>
      <c r="L20" s="14">
        <v>3</v>
      </c>
      <c r="M20" s="47">
        <v>3</v>
      </c>
      <c r="N20" s="48"/>
      <c r="O20" s="48"/>
      <c r="P20" s="19"/>
    </row>
    <row r="21" spans="1:17" s="3" customFormat="1" ht="15" customHeight="1" x14ac:dyDescent="0.2">
      <c r="A21" s="5">
        <v>14</v>
      </c>
      <c r="B21" s="6" t="s">
        <v>44</v>
      </c>
      <c r="C21" s="12" t="s">
        <v>45</v>
      </c>
      <c r="D21" s="7">
        <v>1</v>
      </c>
      <c r="E21" s="7">
        <v>1</v>
      </c>
      <c r="F21" s="8"/>
      <c r="G21" s="7">
        <v>4</v>
      </c>
      <c r="H21" s="8"/>
      <c r="I21" s="8"/>
      <c r="J21" s="75"/>
      <c r="K21" s="71">
        <v>1</v>
      </c>
      <c r="L21" s="14">
        <v>1</v>
      </c>
      <c r="M21" s="7">
        <v>1</v>
      </c>
      <c r="N21" s="7">
        <v>4</v>
      </c>
      <c r="O21" s="7">
        <v>1</v>
      </c>
      <c r="P21" s="19"/>
    </row>
    <row r="22" spans="1:17" s="3" customFormat="1" ht="15" customHeight="1" x14ac:dyDescent="0.2">
      <c r="A22" s="5">
        <v>15</v>
      </c>
      <c r="B22" s="6" t="s">
        <v>46</v>
      </c>
      <c r="C22" s="12" t="s">
        <v>47</v>
      </c>
      <c r="D22" s="7">
        <v>2</v>
      </c>
      <c r="E22" s="7">
        <v>2</v>
      </c>
      <c r="F22" s="8"/>
      <c r="G22" s="7">
        <v>28</v>
      </c>
      <c r="H22" s="7">
        <v>1</v>
      </c>
      <c r="I22" s="7">
        <v>1</v>
      </c>
      <c r="J22" s="75"/>
      <c r="K22" s="71">
        <v>2</v>
      </c>
      <c r="L22" s="14">
        <v>4</v>
      </c>
      <c r="M22" s="57">
        <v>3</v>
      </c>
      <c r="N22" s="7">
        <v>10</v>
      </c>
      <c r="O22" s="7">
        <v>1</v>
      </c>
      <c r="P22" s="10">
        <v>46</v>
      </c>
    </row>
    <row r="23" spans="1:17" s="3" customFormat="1" ht="15" customHeight="1" x14ac:dyDescent="0.2">
      <c r="A23" s="5">
        <v>16</v>
      </c>
      <c r="B23" s="6" t="s">
        <v>48</v>
      </c>
      <c r="C23" s="12" t="s">
        <v>122</v>
      </c>
      <c r="D23" s="7">
        <v>2</v>
      </c>
      <c r="E23" s="8"/>
      <c r="F23" s="7">
        <v>2</v>
      </c>
      <c r="G23" s="7">
        <v>5</v>
      </c>
      <c r="H23" s="8"/>
      <c r="I23" s="8"/>
      <c r="J23" s="16"/>
      <c r="K23" s="71">
        <v>1</v>
      </c>
      <c r="L23" s="9">
        <v>1</v>
      </c>
      <c r="M23" s="71">
        <v>1</v>
      </c>
      <c r="N23" s="7">
        <v>2</v>
      </c>
      <c r="O23" s="7">
        <v>1</v>
      </c>
      <c r="P23" s="19"/>
    </row>
    <row r="24" spans="1:17" s="3" customFormat="1" ht="15" customHeight="1" x14ac:dyDescent="0.2">
      <c r="A24" s="5">
        <v>17</v>
      </c>
      <c r="B24" s="18" t="s">
        <v>49</v>
      </c>
      <c r="C24" s="12" t="s">
        <v>50</v>
      </c>
      <c r="D24" s="7">
        <v>2</v>
      </c>
      <c r="E24" s="13">
        <v>8</v>
      </c>
      <c r="F24" s="8"/>
      <c r="G24" s="7">
        <v>14</v>
      </c>
      <c r="H24" s="7">
        <v>1</v>
      </c>
      <c r="I24" s="8"/>
      <c r="J24" s="8"/>
      <c r="K24" s="7">
        <v>1</v>
      </c>
      <c r="L24" s="9">
        <v>6</v>
      </c>
      <c r="M24" s="9">
        <v>4</v>
      </c>
      <c r="N24" s="7">
        <v>5</v>
      </c>
      <c r="O24" s="7">
        <v>1</v>
      </c>
      <c r="P24" s="10">
        <v>2</v>
      </c>
    </row>
    <row r="25" spans="1:17" s="3" customFormat="1" ht="15" customHeight="1" x14ac:dyDescent="0.2">
      <c r="A25" s="92">
        <v>18</v>
      </c>
      <c r="B25" s="91" t="s">
        <v>51</v>
      </c>
      <c r="C25" s="12" t="s">
        <v>52</v>
      </c>
      <c r="D25" s="71">
        <v>1</v>
      </c>
      <c r="E25" s="7">
        <v>8</v>
      </c>
      <c r="F25" s="8"/>
      <c r="G25" s="7">
        <v>1</v>
      </c>
      <c r="H25" s="8"/>
      <c r="I25" s="8"/>
      <c r="J25" s="16"/>
      <c r="K25" s="71">
        <v>1</v>
      </c>
      <c r="L25" s="9">
        <v>3</v>
      </c>
      <c r="M25" s="71">
        <v>6</v>
      </c>
      <c r="N25" s="7">
        <v>3</v>
      </c>
      <c r="O25" s="7">
        <v>1</v>
      </c>
      <c r="P25" s="19"/>
    </row>
    <row r="26" spans="1:17" s="3" customFormat="1" ht="15" customHeight="1" x14ac:dyDescent="0.2">
      <c r="A26" s="92"/>
      <c r="B26" s="91"/>
      <c r="C26" s="12" t="s">
        <v>53</v>
      </c>
      <c r="D26" s="7">
        <v>1</v>
      </c>
      <c r="E26" s="7">
        <v>2</v>
      </c>
      <c r="F26" s="8"/>
      <c r="G26" s="7">
        <v>5</v>
      </c>
      <c r="H26" s="8"/>
      <c r="I26" s="8"/>
      <c r="J26" s="8"/>
      <c r="K26" s="8"/>
      <c r="L26" s="9">
        <v>3</v>
      </c>
      <c r="M26" s="8"/>
      <c r="N26" s="7">
        <v>2</v>
      </c>
      <c r="O26" s="7">
        <v>1</v>
      </c>
      <c r="P26" s="19"/>
    </row>
    <row r="27" spans="1:17" s="3" customFormat="1" ht="15" customHeight="1" x14ac:dyDescent="0.2">
      <c r="A27" s="92">
        <v>19</v>
      </c>
      <c r="B27" s="91" t="s">
        <v>54</v>
      </c>
      <c r="C27" s="12" t="s">
        <v>55</v>
      </c>
      <c r="D27" s="7">
        <v>1</v>
      </c>
      <c r="E27" s="7">
        <v>2</v>
      </c>
      <c r="F27" s="7">
        <v>8</v>
      </c>
      <c r="G27" s="7">
        <v>17</v>
      </c>
      <c r="H27" s="7">
        <v>1</v>
      </c>
      <c r="I27" s="13">
        <v>3</v>
      </c>
      <c r="J27" s="8"/>
      <c r="K27" s="8"/>
      <c r="L27" s="57">
        <v>10</v>
      </c>
      <c r="M27" s="57">
        <v>8</v>
      </c>
      <c r="N27" s="7">
        <v>3</v>
      </c>
      <c r="O27" s="7">
        <v>1</v>
      </c>
      <c r="P27" s="19"/>
    </row>
    <row r="28" spans="1:17" s="3" customFormat="1" ht="15" customHeight="1" x14ac:dyDescent="0.2">
      <c r="A28" s="92"/>
      <c r="B28" s="91"/>
      <c r="C28" s="12" t="s">
        <v>56</v>
      </c>
      <c r="D28" s="7">
        <v>1</v>
      </c>
      <c r="E28" s="8"/>
      <c r="F28" s="7">
        <v>5</v>
      </c>
      <c r="G28" s="7">
        <v>6</v>
      </c>
      <c r="H28" s="8"/>
      <c r="I28" s="13">
        <v>1</v>
      </c>
      <c r="J28" s="8"/>
      <c r="K28" s="13">
        <v>1</v>
      </c>
      <c r="L28" s="57">
        <v>3</v>
      </c>
      <c r="M28" s="57">
        <v>2</v>
      </c>
      <c r="N28" s="7">
        <v>3</v>
      </c>
      <c r="O28" s="7">
        <v>1</v>
      </c>
      <c r="P28" s="19"/>
    </row>
    <row r="29" spans="1:17" s="3" customFormat="1" ht="15" customHeight="1" x14ac:dyDescent="0.2">
      <c r="A29" s="5">
        <v>20</v>
      </c>
      <c r="B29" s="6" t="s">
        <v>57</v>
      </c>
      <c r="C29" s="12" t="s">
        <v>58</v>
      </c>
      <c r="D29" s="44">
        <v>1</v>
      </c>
      <c r="E29" s="8"/>
      <c r="F29" s="71">
        <v>1</v>
      </c>
      <c r="G29" s="7">
        <v>7</v>
      </c>
      <c r="H29" s="8"/>
      <c r="I29" s="8"/>
      <c r="J29" s="8"/>
      <c r="K29" s="8"/>
      <c r="L29" s="75"/>
      <c r="M29" s="57">
        <v>2</v>
      </c>
      <c r="N29" s="8"/>
      <c r="O29" s="8"/>
      <c r="P29" s="8"/>
    </row>
    <row r="30" spans="1:17" s="3" customFormat="1" ht="15" customHeight="1" x14ac:dyDescent="0.2">
      <c r="A30" s="5">
        <v>21</v>
      </c>
      <c r="B30" s="6" t="s">
        <v>59</v>
      </c>
      <c r="C30" s="12" t="s">
        <v>60</v>
      </c>
      <c r="D30" s="7">
        <v>1</v>
      </c>
      <c r="E30" s="13">
        <v>3</v>
      </c>
      <c r="F30" s="8"/>
      <c r="G30" s="7">
        <v>4</v>
      </c>
      <c r="H30" s="8"/>
      <c r="I30" s="8"/>
      <c r="J30" s="8"/>
      <c r="K30" s="8"/>
      <c r="L30" s="8"/>
      <c r="M30" s="8"/>
      <c r="N30" s="17"/>
      <c r="O30" s="17"/>
      <c r="P30" s="19"/>
    </row>
    <row r="31" spans="1:17" s="3" customFormat="1" x14ac:dyDescent="0.2">
      <c r="A31" s="5">
        <v>22</v>
      </c>
      <c r="B31" s="6" t="s">
        <v>61</v>
      </c>
      <c r="C31" s="12" t="s">
        <v>62</v>
      </c>
      <c r="D31" s="7">
        <v>1</v>
      </c>
      <c r="E31" s="75"/>
      <c r="F31" s="8"/>
      <c r="G31" s="7">
        <v>2</v>
      </c>
      <c r="H31" s="75"/>
      <c r="I31" s="8"/>
      <c r="J31" s="8"/>
      <c r="K31" s="71">
        <v>2</v>
      </c>
      <c r="L31" s="8"/>
      <c r="M31" s="8"/>
      <c r="N31" s="49"/>
      <c r="O31" s="17"/>
      <c r="P31" s="19"/>
      <c r="Q31" s="43"/>
    </row>
    <row r="32" spans="1:17" s="3" customFormat="1" ht="15" customHeight="1" x14ac:dyDescent="0.2">
      <c r="A32" s="90" t="s">
        <v>63</v>
      </c>
      <c r="B32" s="90"/>
      <c r="C32" s="90"/>
      <c r="D32" s="20">
        <f t="shared" ref="D32:P32" si="0">SUM(D5:D31)</f>
        <v>45</v>
      </c>
      <c r="E32" s="20">
        <f t="shared" si="0"/>
        <v>71</v>
      </c>
      <c r="F32" s="20">
        <f t="shared" si="0"/>
        <v>32</v>
      </c>
      <c r="G32" s="20">
        <f t="shared" si="0"/>
        <v>343</v>
      </c>
      <c r="H32" s="20">
        <f t="shared" si="0"/>
        <v>11</v>
      </c>
      <c r="I32" s="20">
        <f t="shared" si="0"/>
        <v>15</v>
      </c>
      <c r="J32" s="20">
        <f t="shared" si="0"/>
        <v>2</v>
      </c>
      <c r="K32" s="20">
        <f t="shared" si="0"/>
        <v>23</v>
      </c>
      <c r="L32" s="20">
        <f t="shared" si="0"/>
        <v>94</v>
      </c>
      <c r="M32" s="20">
        <f t="shared" si="0"/>
        <v>77</v>
      </c>
      <c r="N32" s="20">
        <f t="shared" si="0"/>
        <v>156</v>
      </c>
      <c r="O32" s="20">
        <f t="shared" si="0"/>
        <v>37</v>
      </c>
      <c r="P32" s="20">
        <f t="shared" si="0"/>
        <v>501</v>
      </c>
    </row>
    <row r="33" spans="1:17" s="3" customFormat="1" ht="15" customHeight="1" x14ac:dyDescent="0.2">
      <c r="A33" s="90" t="s">
        <v>64</v>
      </c>
      <c r="B33" s="90"/>
      <c r="C33" s="90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7" s="3" customFormat="1" x14ac:dyDescent="0.2">
      <c r="A34" s="90" t="s">
        <v>65</v>
      </c>
      <c r="B34" s="90"/>
      <c r="C34" s="90"/>
      <c r="D34" s="23">
        <f t="shared" ref="D34:K34" si="1">D32*D33</f>
        <v>0</v>
      </c>
      <c r="E34" s="23">
        <f t="shared" si="1"/>
        <v>0</v>
      </c>
      <c r="F34" s="23">
        <f t="shared" si="1"/>
        <v>0</v>
      </c>
      <c r="G34" s="23">
        <f t="shared" si="1"/>
        <v>0</v>
      </c>
      <c r="H34" s="23">
        <f t="shared" si="1"/>
        <v>0</v>
      </c>
      <c r="I34" s="23">
        <f t="shared" si="1"/>
        <v>0</v>
      </c>
      <c r="J34" s="23">
        <f t="shared" si="1"/>
        <v>0</v>
      </c>
      <c r="K34" s="23">
        <f t="shared" si="1"/>
        <v>0</v>
      </c>
      <c r="L34" s="23">
        <f t="shared" ref="L34:P34" si="2">L32*L33</f>
        <v>0</v>
      </c>
      <c r="M34" s="23">
        <f t="shared" si="2"/>
        <v>0</v>
      </c>
      <c r="N34" s="23">
        <f t="shared" si="2"/>
        <v>0</v>
      </c>
      <c r="O34" s="23">
        <v>0</v>
      </c>
      <c r="P34" s="23">
        <f t="shared" si="2"/>
        <v>0</v>
      </c>
      <c r="Q34" s="43"/>
    </row>
    <row r="35" spans="1:17" s="3" customFormat="1" x14ac:dyDescent="0.2">
      <c r="A35" s="101" t="s">
        <v>66</v>
      </c>
      <c r="B35" s="101"/>
      <c r="C35" s="101"/>
      <c r="D35" s="102">
        <f>SUM(D34:P34)</f>
        <v>0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21"/>
      <c r="Q35" s="43"/>
    </row>
    <row r="36" spans="1:17" s="3" customFormat="1" x14ac:dyDescent="0.2">
      <c r="A36" s="90" t="s">
        <v>67</v>
      </c>
      <c r="B36" s="90"/>
      <c r="C36" s="90"/>
      <c r="D36" s="24"/>
      <c r="E36" s="99" t="s">
        <v>115</v>
      </c>
      <c r="F36" s="99"/>
      <c r="G36" s="99"/>
      <c r="H36" s="99"/>
      <c r="I36" s="99"/>
      <c r="J36" s="99"/>
      <c r="K36" s="99"/>
      <c r="L36" s="99"/>
      <c r="M36" s="99"/>
      <c r="N36" s="99"/>
      <c r="O36" s="25">
        <f>547*0.1*D36</f>
        <v>0</v>
      </c>
      <c r="P36" s="21"/>
      <c r="Q36" s="43"/>
    </row>
    <row r="37" spans="1:17" s="3" customFormat="1" ht="15" customHeight="1" x14ac:dyDescent="0.2">
      <c r="A37" s="90" t="s">
        <v>68</v>
      </c>
      <c r="B37" s="90"/>
      <c r="C37" s="90"/>
      <c r="D37" s="24"/>
      <c r="E37" s="99" t="s">
        <v>116</v>
      </c>
      <c r="F37" s="99"/>
      <c r="G37" s="99"/>
      <c r="H37" s="99"/>
      <c r="I37" s="99"/>
      <c r="J37" s="99"/>
      <c r="K37" s="99"/>
      <c r="L37" s="99"/>
      <c r="M37" s="99"/>
      <c r="N37" s="99"/>
      <c r="O37" s="25">
        <f>547*0.1*D37</f>
        <v>0</v>
      </c>
      <c r="P37" s="21"/>
    </row>
    <row r="38" spans="1:17" x14ac:dyDescent="0.2">
      <c r="A38" s="90" t="s">
        <v>69</v>
      </c>
      <c r="B38" s="90"/>
      <c r="C38" s="90"/>
      <c r="D38" s="100">
        <f>D35+O36+O37</f>
        <v>0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21"/>
    </row>
    <row r="40" spans="1:17" x14ac:dyDescent="0.2">
      <c r="A40" s="93" t="s">
        <v>88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</row>
    <row r="44" spans="1:17" ht="25.5" x14ac:dyDescent="0.2">
      <c r="J44" s="80" t="s">
        <v>119</v>
      </c>
      <c r="K44" s="81">
        <f>D38+'załącznik nr 3 - LUC-S'!D36</f>
        <v>0</v>
      </c>
    </row>
  </sheetData>
  <mergeCells count="36">
    <mergeCell ref="B5:B6"/>
    <mergeCell ref="A5:A6"/>
    <mergeCell ref="A37:C37"/>
    <mergeCell ref="E37:N37"/>
    <mergeCell ref="A38:C38"/>
    <mergeCell ref="D38:O38"/>
    <mergeCell ref="A33:C33"/>
    <mergeCell ref="A34:C34"/>
    <mergeCell ref="A35:C35"/>
    <mergeCell ref="D35:O35"/>
    <mergeCell ref="A36:C36"/>
    <mergeCell ref="E36:N36"/>
    <mergeCell ref="A25:A26"/>
    <mergeCell ref="B25:B26"/>
    <mergeCell ref="A27:A28"/>
    <mergeCell ref="B27:B28"/>
    <mergeCell ref="A32:C32"/>
    <mergeCell ref="B13:B14"/>
    <mergeCell ref="A16:A17"/>
    <mergeCell ref="B16:B17"/>
    <mergeCell ref="A40:P40"/>
    <mergeCell ref="A13:A14"/>
    <mergeCell ref="A1:P1"/>
    <mergeCell ref="A2:A4"/>
    <mergeCell ref="B2:B4"/>
    <mergeCell ref="C2:C4"/>
    <mergeCell ref="D2:P2"/>
    <mergeCell ref="D3:H3"/>
    <mergeCell ref="I3:I4"/>
    <mergeCell ref="J3:J4"/>
    <mergeCell ref="K3:K4"/>
    <mergeCell ref="L3:L4"/>
    <mergeCell ref="M3:M4"/>
    <mergeCell ref="N3:N4"/>
    <mergeCell ref="O3:O4"/>
    <mergeCell ref="P3:P4"/>
  </mergeCells>
  <printOptions horizontalCentered="1"/>
  <pageMargins left="0.31527777777777799" right="0.31527777777777799" top="0.59027777777777801" bottom="0.31527777777777799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36"/>
  <sheetViews>
    <sheetView zoomScale="120" zoomScaleNormal="120" workbookViewId="0">
      <selection activeCell="B18" sqref="B18"/>
    </sheetView>
  </sheetViews>
  <sheetFormatPr defaultRowHeight="12.75" x14ac:dyDescent="0.2"/>
  <cols>
    <col min="1" max="1" width="4.28515625" style="26" customWidth="1"/>
    <col min="2" max="2" width="29.5703125" style="27" customWidth="1"/>
    <col min="3" max="3" width="21.7109375" style="27" customWidth="1"/>
    <col min="4" max="10" width="6.7109375" style="28" customWidth="1"/>
    <col min="11" max="11" width="8.7109375" style="28" customWidth="1"/>
    <col min="12" max="13" width="14.7109375" style="28" customWidth="1"/>
    <col min="14" max="14" width="7.7109375" style="28" customWidth="1"/>
    <col min="15" max="15" width="11.7109375" style="27" customWidth="1"/>
    <col min="16" max="16" width="8.7109375" style="28" customWidth="1"/>
    <col min="17" max="17" width="9.85546875" style="27" customWidth="1"/>
    <col min="18" max="18" width="14.42578125" style="28" customWidth="1"/>
    <col min="19" max="19" width="10" style="28" customWidth="1"/>
    <col min="20" max="20" width="20" style="27" customWidth="1"/>
    <col min="21" max="1026" width="8.85546875" style="27" customWidth="1"/>
  </cols>
  <sheetData>
    <row r="1" spans="1:19" ht="19.5" customHeight="1" x14ac:dyDescent="0.2">
      <c r="A1" s="103" t="s">
        <v>123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20.100000000000001" customHeight="1" x14ac:dyDescent="0.2">
      <c r="A2" s="85" t="s">
        <v>0</v>
      </c>
      <c r="B2" s="85" t="s">
        <v>1</v>
      </c>
      <c r="C2" s="85" t="s">
        <v>2</v>
      </c>
      <c r="D2" s="85" t="s">
        <v>3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20.100000000000001" customHeight="1" x14ac:dyDescent="0.2">
      <c r="A3" s="85"/>
      <c r="B3" s="85"/>
      <c r="C3" s="85"/>
      <c r="D3" s="104" t="s">
        <v>4</v>
      </c>
      <c r="E3" s="104"/>
      <c r="F3" s="104"/>
      <c r="G3" s="104"/>
      <c r="H3" s="104"/>
      <c r="I3" s="104"/>
      <c r="J3" s="87" t="s">
        <v>99</v>
      </c>
      <c r="K3" s="87" t="s">
        <v>5</v>
      </c>
      <c r="L3" s="86" t="s">
        <v>6</v>
      </c>
      <c r="M3" s="86" t="s">
        <v>7</v>
      </c>
      <c r="N3" s="88" t="s">
        <v>8</v>
      </c>
      <c r="O3" s="87" t="s">
        <v>9</v>
      </c>
      <c r="P3" s="87" t="s">
        <v>70</v>
      </c>
      <c r="Q3" s="87" t="s">
        <v>71</v>
      </c>
      <c r="R3" s="87" t="s">
        <v>11</v>
      </c>
      <c r="S3" s="89" t="s">
        <v>12</v>
      </c>
    </row>
    <row r="4" spans="1:19" ht="35.1" customHeight="1" x14ac:dyDescent="0.2">
      <c r="A4" s="85"/>
      <c r="B4" s="85"/>
      <c r="C4" s="85"/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72</v>
      </c>
      <c r="J4" s="87"/>
      <c r="K4" s="87"/>
      <c r="L4" s="86"/>
      <c r="M4" s="105"/>
      <c r="N4" s="106"/>
      <c r="O4" s="107"/>
      <c r="P4" s="107"/>
      <c r="Q4" s="87"/>
      <c r="R4" s="87"/>
      <c r="S4" s="89"/>
    </row>
    <row r="5" spans="1:19" ht="25.5" x14ac:dyDescent="0.2">
      <c r="A5" s="5">
        <v>1</v>
      </c>
      <c r="B5" s="6" t="s">
        <v>92</v>
      </c>
      <c r="C5" s="74" t="s">
        <v>106</v>
      </c>
      <c r="D5" s="17"/>
      <c r="E5" s="30">
        <v>1</v>
      </c>
      <c r="F5" s="71">
        <v>4</v>
      </c>
      <c r="G5" s="7">
        <v>3</v>
      </c>
      <c r="H5" s="31">
        <v>3</v>
      </c>
      <c r="I5" s="32"/>
      <c r="J5" s="68"/>
      <c r="K5" s="7">
        <v>3</v>
      </c>
      <c r="L5" s="17"/>
      <c r="M5" s="56"/>
      <c r="N5" s="54">
        <v>1</v>
      </c>
      <c r="O5" s="54">
        <v>1</v>
      </c>
      <c r="P5" s="54">
        <v>6</v>
      </c>
      <c r="Q5" s="33">
        <v>5</v>
      </c>
      <c r="R5" s="7">
        <v>3</v>
      </c>
      <c r="S5" s="10">
        <v>33</v>
      </c>
    </row>
    <row r="6" spans="1:19" ht="25.5" x14ac:dyDescent="0.2">
      <c r="A6" s="5">
        <v>2</v>
      </c>
      <c r="B6" s="6" t="s">
        <v>93</v>
      </c>
      <c r="C6" s="74" t="s">
        <v>106</v>
      </c>
      <c r="D6" s="17"/>
      <c r="E6" s="7">
        <v>3</v>
      </c>
      <c r="F6" s="31">
        <v>10</v>
      </c>
      <c r="G6" s="7">
        <v>10</v>
      </c>
      <c r="H6" s="31">
        <v>2</v>
      </c>
      <c r="I6" s="32"/>
      <c r="J6" s="68"/>
      <c r="K6" s="72">
        <v>2</v>
      </c>
      <c r="L6" s="32"/>
      <c r="M6" s="53"/>
      <c r="N6" s="39">
        <v>2</v>
      </c>
      <c r="O6" s="39">
        <v>3</v>
      </c>
      <c r="P6" s="54">
        <v>8</v>
      </c>
      <c r="Q6" s="35"/>
      <c r="R6" s="7">
        <v>4</v>
      </c>
      <c r="S6" s="10">
        <v>24</v>
      </c>
    </row>
    <row r="7" spans="1:19" ht="25.5" x14ac:dyDescent="0.2">
      <c r="A7" s="5">
        <v>3</v>
      </c>
      <c r="B7" s="6" t="s">
        <v>94</v>
      </c>
      <c r="C7" s="29" t="s">
        <v>106</v>
      </c>
      <c r="D7" s="13">
        <v>6</v>
      </c>
      <c r="E7" s="13">
        <v>2</v>
      </c>
      <c r="F7" s="31">
        <v>2</v>
      </c>
      <c r="G7" s="7">
        <v>11</v>
      </c>
      <c r="H7" s="7">
        <v>3</v>
      </c>
      <c r="I7" s="32"/>
      <c r="J7" s="68"/>
      <c r="K7" s="72">
        <v>3</v>
      </c>
      <c r="L7" s="16"/>
      <c r="M7" s="55">
        <v>2</v>
      </c>
      <c r="N7" s="9">
        <v>1</v>
      </c>
      <c r="O7" s="34"/>
      <c r="P7" s="56"/>
      <c r="Q7" s="35"/>
      <c r="R7" s="17"/>
      <c r="S7" s="17"/>
    </row>
    <row r="8" spans="1:19" ht="25.5" x14ac:dyDescent="0.2">
      <c r="A8" s="5">
        <v>4</v>
      </c>
      <c r="B8" s="6" t="s">
        <v>95</v>
      </c>
      <c r="C8" s="29" t="s">
        <v>125</v>
      </c>
      <c r="D8" s="7">
        <v>103</v>
      </c>
      <c r="E8" s="7">
        <v>5</v>
      </c>
      <c r="F8" s="32"/>
      <c r="G8" s="32"/>
      <c r="H8" s="32"/>
      <c r="I8" s="32"/>
      <c r="J8" s="68"/>
      <c r="K8" s="32"/>
      <c r="L8" s="16"/>
      <c r="M8" s="55">
        <v>1</v>
      </c>
      <c r="N8" s="39">
        <v>1</v>
      </c>
      <c r="O8" s="39">
        <v>1</v>
      </c>
      <c r="P8" s="53"/>
      <c r="Q8" s="36"/>
      <c r="R8" s="17"/>
      <c r="S8" s="17"/>
    </row>
    <row r="9" spans="1:19" ht="25.5" x14ac:dyDescent="0.2">
      <c r="A9" s="5">
        <v>5</v>
      </c>
      <c r="B9" s="6" t="s">
        <v>73</v>
      </c>
      <c r="C9" s="29" t="s">
        <v>126</v>
      </c>
      <c r="D9" s="17"/>
      <c r="E9" s="17"/>
      <c r="F9" s="31">
        <v>2</v>
      </c>
      <c r="G9" s="17"/>
      <c r="H9" s="17"/>
      <c r="I9" s="32"/>
      <c r="J9" s="68"/>
      <c r="K9" s="17"/>
      <c r="L9" s="17"/>
      <c r="M9" s="56"/>
      <c r="N9" s="56"/>
      <c r="O9" s="56"/>
      <c r="P9" s="56"/>
      <c r="Q9" s="17"/>
      <c r="R9" s="17"/>
      <c r="S9" s="17"/>
    </row>
    <row r="10" spans="1:19" ht="25.5" x14ac:dyDescent="0.2">
      <c r="A10" s="5">
        <v>6</v>
      </c>
      <c r="B10" s="6" t="s">
        <v>74</v>
      </c>
      <c r="C10" s="29" t="s">
        <v>75</v>
      </c>
      <c r="D10" s="17"/>
      <c r="E10" s="7">
        <v>9</v>
      </c>
      <c r="F10" s="32"/>
      <c r="G10" s="32"/>
      <c r="H10" s="32"/>
      <c r="I10" s="32"/>
      <c r="J10" s="68"/>
      <c r="K10" s="32"/>
      <c r="L10" s="32"/>
      <c r="M10" s="53"/>
      <c r="N10" s="34"/>
      <c r="O10" s="34"/>
      <c r="P10" s="53"/>
      <c r="Q10" s="36"/>
      <c r="R10" s="68"/>
      <c r="S10" s="75"/>
    </row>
    <row r="11" spans="1:19" ht="25.15" customHeight="1" x14ac:dyDescent="0.2">
      <c r="A11" s="66">
        <v>7</v>
      </c>
      <c r="B11" s="67" t="s">
        <v>91</v>
      </c>
      <c r="C11" s="74" t="s">
        <v>125</v>
      </c>
      <c r="D11" s="75"/>
      <c r="E11" s="71">
        <v>2</v>
      </c>
      <c r="F11" s="72">
        <v>4</v>
      </c>
      <c r="G11" s="71">
        <v>16</v>
      </c>
      <c r="H11" s="71">
        <v>3</v>
      </c>
      <c r="I11" s="72">
        <v>1</v>
      </c>
      <c r="J11" s="68"/>
      <c r="K11" s="73">
        <v>2</v>
      </c>
      <c r="L11" s="68"/>
      <c r="M11" s="37"/>
      <c r="N11" s="69">
        <v>3</v>
      </c>
      <c r="O11" s="69">
        <v>3</v>
      </c>
      <c r="P11" s="71">
        <v>10</v>
      </c>
      <c r="Q11" s="75"/>
      <c r="R11" s="79">
        <v>4</v>
      </c>
      <c r="S11" s="71">
        <v>16</v>
      </c>
    </row>
    <row r="12" spans="1:19" ht="25.5" x14ac:dyDescent="0.2">
      <c r="A12" s="60">
        <v>8</v>
      </c>
      <c r="B12" s="59" t="s">
        <v>90</v>
      </c>
      <c r="C12" s="38" t="s">
        <v>129</v>
      </c>
      <c r="D12" s="72">
        <v>12</v>
      </c>
      <c r="E12" s="31">
        <v>13</v>
      </c>
      <c r="F12" s="32"/>
      <c r="G12" s="31">
        <v>18</v>
      </c>
      <c r="H12" s="32"/>
      <c r="I12" s="32"/>
      <c r="J12" s="68"/>
      <c r="K12" s="31">
        <v>1</v>
      </c>
      <c r="L12" s="50"/>
      <c r="M12" s="50"/>
      <c r="N12" s="39">
        <v>4</v>
      </c>
      <c r="O12" s="39">
        <v>4</v>
      </c>
      <c r="P12" s="31">
        <v>12</v>
      </c>
      <c r="Q12" s="39">
        <v>2</v>
      </c>
      <c r="R12" s="70">
        <v>3</v>
      </c>
      <c r="S12" s="70">
        <v>129</v>
      </c>
    </row>
    <row r="13" spans="1:19" x14ac:dyDescent="0.2">
      <c r="A13" s="5">
        <v>9</v>
      </c>
      <c r="B13" s="6" t="s">
        <v>77</v>
      </c>
      <c r="C13" s="38" t="s">
        <v>105</v>
      </c>
      <c r="D13" s="72">
        <v>1</v>
      </c>
      <c r="E13" s="32"/>
      <c r="F13" s="32"/>
      <c r="G13" s="31">
        <v>5</v>
      </c>
      <c r="H13" s="32"/>
      <c r="I13" s="32"/>
      <c r="J13" s="68"/>
      <c r="K13" s="31"/>
      <c r="L13" s="50"/>
      <c r="M13" s="50"/>
      <c r="N13" s="34"/>
      <c r="O13" s="34"/>
      <c r="P13" s="32"/>
      <c r="Q13" s="36"/>
      <c r="R13" s="32"/>
      <c r="S13" s="32"/>
    </row>
    <row r="14" spans="1:19" ht="25.9" customHeight="1" x14ac:dyDescent="0.2">
      <c r="A14" s="5">
        <v>10</v>
      </c>
      <c r="B14" s="6" t="s">
        <v>78</v>
      </c>
      <c r="C14" s="38" t="s">
        <v>124</v>
      </c>
      <c r="D14" s="32"/>
      <c r="E14" s="31">
        <v>1</v>
      </c>
      <c r="F14" s="32"/>
      <c r="G14" s="31">
        <v>5</v>
      </c>
      <c r="H14" s="32"/>
      <c r="I14" s="32"/>
      <c r="J14" s="68"/>
      <c r="K14" s="32"/>
      <c r="L14" s="50"/>
      <c r="M14" s="50"/>
      <c r="N14" s="39">
        <v>2</v>
      </c>
      <c r="O14" s="39">
        <v>2</v>
      </c>
      <c r="P14" s="31">
        <v>2</v>
      </c>
      <c r="Q14" s="36"/>
      <c r="R14" s="32"/>
      <c r="S14" s="32"/>
    </row>
    <row r="15" spans="1:19" ht="24.6" customHeight="1" x14ac:dyDescent="0.2">
      <c r="A15" s="5">
        <v>11</v>
      </c>
      <c r="B15" s="6" t="s">
        <v>76</v>
      </c>
      <c r="C15" s="38" t="s">
        <v>79</v>
      </c>
      <c r="D15" s="72">
        <v>1</v>
      </c>
      <c r="E15" s="31">
        <v>1</v>
      </c>
      <c r="F15" s="32"/>
      <c r="G15" s="31">
        <v>2</v>
      </c>
      <c r="H15" s="50"/>
      <c r="I15" s="50"/>
      <c r="J15" s="68"/>
      <c r="K15" s="50"/>
      <c r="L15" s="50"/>
      <c r="M15" s="50"/>
      <c r="N15" s="50"/>
      <c r="O15" s="50"/>
      <c r="P15" s="50"/>
      <c r="Q15" s="50"/>
      <c r="R15" s="50"/>
      <c r="S15" s="50"/>
    </row>
    <row r="16" spans="1:19" ht="38.25" x14ac:dyDescent="0.2">
      <c r="A16" s="5">
        <v>12</v>
      </c>
      <c r="B16" s="6" t="s">
        <v>80</v>
      </c>
      <c r="C16" s="38" t="s">
        <v>128</v>
      </c>
      <c r="D16" s="32"/>
      <c r="E16" s="72">
        <v>1</v>
      </c>
      <c r="F16" s="32"/>
      <c r="G16" s="31">
        <v>10</v>
      </c>
      <c r="H16" s="31">
        <v>1</v>
      </c>
      <c r="I16" s="32"/>
      <c r="J16" s="68"/>
      <c r="K16" s="32"/>
      <c r="L16" s="50"/>
      <c r="M16" s="50"/>
      <c r="N16" s="58">
        <v>1</v>
      </c>
      <c r="O16" s="68"/>
      <c r="P16" s="31">
        <v>2</v>
      </c>
      <c r="Q16" s="36"/>
      <c r="R16" s="32"/>
      <c r="S16" s="32"/>
    </row>
    <row r="17" spans="1:20" x14ac:dyDescent="0.2">
      <c r="A17" s="5">
        <v>13</v>
      </c>
      <c r="B17" s="6" t="s">
        <v>81</v>
      </c>
      <c r="C17" s="38" t="s">
        <v>104</v>
      </c>
      <c r="D17" s="72">
        <v>18</v>
      </c>
      <c r="E17" s="31">
        <v>12</v>
      </c>
      <c r="F17" s="31">
        <v>34</v>
      </c>
      <c r="G17" s="31">
        <v>4</v>
      </c>
      <c r="H17" s="32"/>
      <c r="I17" s="32"/>
      <c r="J17" s="72"/>
      <c r="K17" s="31">
        <v>3</v>
      </c>
      <c r="L17" s="50"/>
      <c r="M17" s="50"/>
      <c r="N17" s="72">
        <v>3</v>
      </c>
      <c r="O17" s="72">
        <v>2</v>
      </c>
      <c r="P17" s="31">
        <v>13</v>
      </c>
      <c r="Q17" s="39">
        <v>3</v>
      </c>
      <c r="R17" s="31">
        <v>3</v>
      </c>
      <c r="S17" s="31">
        <v>217</v>
      </c>
    </row>
    <row r="18" spans="1:20" ht="27.6" customHeight="1" x14ac:dyDescent="0.2">
      <c r="A18" s="5">
        <v>14</v>
      </c>
      <c r="B18" s="6" t="s">
        <v>82</v>
      </c>
      <c r="C18" s="38" t="s">
        <v>108</v>
      </c>
      <c r="D18" s="32"/>
      <c r="E18" s="32"/>
      <c r="F18" s="31">
        <v>25</v>
      </c>
      <c r="G18" s="32"/>
      <c r="H18" s="50"/>
      <c r="I18" s="50"/>
      <c r="J18" s="68"/>
      <c r="K18" s="32"/>
      <c r="L18" s="50"/>
      <c r="M18" s="50"/>
      <c r="N18" s="50"/>
      <c r="O18" s="50"/>
      <c r="P18" s="31">
        <v>18</v>
      </c>
      <c r="Q18" s="36"/>
      <c r="R18" s="31">
        <v>1</v>
      </c>
      <c r="S18" s="31">
        <v>349</v>
      </c>
    </row>
    <row r="19" spans="1:20" x14ac:dyDescent="0.2">
      <c r="A19" s="5">
        <v>15</v>
      </c>
      <c r="B19" s="6" t="s">
        <v>84</v>
      </c>
      <c r="C19" s="38" t="s">
        <v>83</v>
      </c>
      <c r="D19" s="32"/>
      <c r="E19" s="31">
        <v>1</v>
      </c>
      <c r="F19" s="31">
        <v>1</v>
      </c>
      <c r="G19" s="31">
        <v>1</v>
      </c>
      <c r="H19" s="50"/>
      <c r="I19" s="50"/>
      <c r="J19" s="68"/>
      <c r="K19" s="68"/>
      <c r="L19" s="51">
        <v>1</v>
      </c>
      <c r="M19" s="50"/>
      <c r="N19" s="50"/>
      <c r="O19" s="50"/>
      <c r="P19" s="31">
        <v>1</v>
      </c>
      <c r="Q19" s="36"/>
      <c r="R19" s="50"/>
      <c r="S19" s="50"/>
    </row>
    <row r="20" spans="1:20" x14ac:dyDescent="0.2">
      <c r="A20" s="5">
        <v>16</v>
      </c>
      <c r="B20" s="6" t="s">
        <v>84</v>
      </c>
      <c r="C20" s="38" t="s">
        <v>107</v>
      </c>
      <c r="D20" s="31">
        <v>6</v>
      </c>
      <c r="E20" s="31">
        <v>3</v>
      </c>
      <c r="F20" s="32"/>
      <c r="G20" s="31">
        <v>4</v>
      </c>
      <c r="H20" s="50"/>
      <c r="I20" s="50"/>
      <c r="J20" s="68"/>
      <c r="K20" s="50"/>
      <c r="L20" s="50"/>
      <c r="M20" s="50"/>
      <c r="N20" s="68"/>
      <c r="O20" s="68"/>
      <c r="P20" s="68"/>
      <c r="Q20" s="36"/>
      <c r="R20" s="36"/>
      <c r="S20" s="36"/>
    </row>
    <row r="21" spans="1:20" ht="21.2" customHeight="1" x14ac:dyDescent="0.2">
      <c r="A21" s="5">
        <v>17</v>
      </c>
      <c r="B21" s="12" t="s">
        <v>89</v>
      </c>
      <c r="C21" s="38" t="s">
        <v>120</v>
      </c>
      <c r="D21" s="68"/>
      <c r="E21" s="68"/>
      <c r="F21" s="72">
        <v>5</v>
      </c>
      <c r="G21" s="31">
        <v>25</v>
      </c>
      <c r="H21" s="50"/>
      <c r="I21" s="50"/>
      <c r="J21" s="68"/>
      <c r="K21" s="72">
        <v>1</v>
      </c>
      <c r="L21" s="50"/>
      <c r="M21" s="50"/>
      <c r="N21" s="68"/>
      <c r="O21" s="68"/>
      <c r="P21" s="72">
        <v>6</v>
      </c>
      <c r="Q21" s="36"/>
      <c r="R21" s="72">
        <v>3</v>
      </c>
      <c r="S21" s="72">
        <v>64</v>
      </c>
    </row>
    <row r="22" spans="1:20" x14ac:dyDescent="0.2">
      <c r="A22" s="5">
        <v>18</v>
      </c>
      <c r="B22" s="12" t="s">
        <v>89</v>
      </c>
      <c r="C22" s="38" t="s">
        <v>85</v>
      </c>
      <c r="D22" s="50"/>
      <c r="E22" s="50"/>
      <c r="F22" s="50"/>
      <c r="G22" s="31">
        <v>2</v>
      </c>
      <c r="H22" s="50"/>
      <c r="I22" s="50"/>
      <c r="J22" s="68"/>
      <c r="K22" s="50"/>
      <c r="L22" s="50"/>
      <c r="M22" s="50"/>
      <c r="N22" s="50"/>
      <c r="O22" s="50"/>
      <c r="P22" s="50"/>
      <c r="Q22" s="36"/>
      <c r="R22" s="50"/>
      <c r="S22" s="50"/>
    </row>
    <row r="23" spans="1:20" ht="25.5" x14ac:dyDescent="0.2">
      <c r="A23" s="66">
        <v>19</v>
      </c>
      <c r="B23" s="12" t="s">
        <v>98</v>
      </c>
      <c r="C23" s="38" t="s">
        <v>109</v>
      </c>
      <c r="D23" s="68"/>
      <c r="E23" s="72">
        <v>1</v>
      </c>
      <c r="F23" s="68"/>
      <c r="G23" s="72">
        <v>2</v>
      </c>
      <c r="H23" s="68"/>
      <c r="I23" s="68"/>
      <c r="J23" s="72">
        <v>2</v>
      </c>
      <c r="K23" s="68"/>
      <c r="L23" s="68"/>
      <c r="M23" s="68"/>
      <c r="N23" s="68"/>
      <c r="O23" s="68"/>
      <c r="P23" s="68"/>
      <c r="Q23" s="36"/>
      <c r="R23" s="36"/>
      <c r="S23" s="68"/>
    </row>
    <row r="24" spans="1:20" ht="25.5" x14ac:dyDescent="0.2">
      <c r="A24" s="66">
        <v>20</v>
      </c>
      <c r="B24" s="12" t="s">
        <v>100</v>
      </c>
      <c r="C24" s="38" t="s">
        <v>110</v>
      </c>
      <c r="D24" s="68"/>
      <c r="E24" s="68"/>
      <c r="F24" s="72">
        <v>3</v>
      </c>
      <c r="G24" s="68"/>
      <c r="H24" s="68"/>
      <c r="I24" s="68"/>
      <c r="J24" s="68"/>
      <c r="K24" s="72">
        <v>1</v>
      </c>
      <c r="L24" s="68"/>
      <c r="M24" s="68"/>
      <c r="N24" s="68"/>
      <c r="O24" s="68"/>
      <c r="P24" s="72">
        <v>2</v>
      </c>
      <c r="Q24" s="36"/>
      <c r="R24" s="72">
        <v>2</v>
      </c>
      <c r="S24" s="72">
        <v>4</v>
      </c>
    </row>
    <row r="25" spans="1:20" ht="25.5" x14ac:dyDescent="0.2">
      <c r="A25" s="66">
        <v>21</v>
      </c>
      <c r="B25" s="12" t="s">
        <v>127</v>
      </c>
      <c r="C25" s="38" t="s">
        <v>111</v>
      </c>
      <c r="D25" s="68"/>
      <c r="E25" s="68"/>
      <c r="F25" s="72">
        <v>1</v>
      </c>
      <c r="G25" s="72">
        <v>2</v>
      </c>
      <c r="H25" s="68"/>
      <c r="I25" s="68"/>
      <c r="J25" s="72">
        <v>1</v>
      </c>
      <c r="K25" s="68"/>
      <c r="L25" s="68"/>
      <c r="M25" s="68"/>
      <c r="N25" s="68"/>
      <c r="O25" s="68"/>
      <c r="P25" s="68"/>
      <c r="Q25" s="68"/>
      <c r="R25" s="68"/>
      <c r="S25" s="68"/>
    </row>
    <row r="26" spans="1:20" ht="25.5" x14ac:dyDescent="0.2">
      <c r="A26" s="66">
        <v>22</v>
      </c>
      <c r="B26" s="12" t="s">
        <v>101</v>
      </c>
      <c r="C26" s="38" t="s">
        <v>112</v>
      </c>
      <c r="D26" s="68"/>
      <c r="E26" s="68"/>
      <c r="F26" s="68"/>
      <c r="G26" s="72">
        <v>3</v>
      </c>
      <c r="H26" s="68"/>
      <c r="I26" s="68"/>
      <c r="J26" s="68"/>
      <c r="K26" s="68"/>
      <c r="L26" s="68"/>
      <c r="M26" s="68"/>
      <c r="N26" s="68"/>
      <c r="O26" s="68"/>
      <c r="P26" s="68"/>
      <c r="Q26" s="36"/>
      <c r="R26" s="36"/>
      <c r="S26" s="68"/>
    </row>
    <row r="27" spans="1:20" ht="25.5" x14ac:dyDescent="0.2">
      <c r="A27" s="66">
        <v>23</v>
      </c>
      <c r="B27" s="12" t="s">
        <v>102</v>
      </c>
      <c r="C27" s="38" t="s">
        <v>113</v>
      </c>
      <c r="D27" s="68"/>
      <c r="E27" s="68"/>
      <c r="F27" s="68"/>
      <c r="G27" s="72">
        <v>4</v>
      </c>
      <c r="H27" s="68"/>
      <c r="I27" s="68"/>
      <c r="J27" s="68"/>
      <c r="K27" s="68"/>
      <c r="L27" s="72">
        <v>1</v>
      </c>
      <c r="M27" s="68"/>
      <c r="N27" s="68"/>
      <c r="O27" s="68"/>
      <c r="P27" s="72">
        <v>1</v>
      </c>
      <c r="Q27" s="36"/>
      <c r="R27" s="39">
        <v>3</v>
      </c>
      <c r="S27" s="72">
        <v>4</v>
      </c>
    </row>
    <row r="28" spans="1:20" ht="25.5" x14ac:dyDescent="0.2">
      <c r="A28" s="66">
        <v>24</v>
      </c>
      <c r="B28" s="12" t="s">
        <v>103</v>
      </c>
      <c r="C28" s="38" t="s">
        <v>114</v>
      </c>
      <c r="D28" s="68"/>
      <c r="E28" s="72">
        <v>1</v>
      </c>
      <c r="F28" s="68"/>
      <c r="G28" s="72">
        <v>3</v>
      </c>
      <c r="H28" s="68"/>
      <c r="I28" s="68"/>
      <c r="J28" s="68"/>
      <c r="K28" s="68"/>
      <c r="L28" s="68"/>
      <c r="M28" s="68"/>
      <c r="N28" s="68"/>
      <c r="O28" s="68"/>
      <c r="P28" s="68"/>
      <c r="Q28" s="36"/>
      <c r="R28" s="36"/>
      <c r="S28" s="68"/>
    </row>
    <row r="29" spans="1:20" ht="21.75" customHeight="1" x14ac:dyDescent="0.2">
      <c r="A29" s="5">
        <v>25</v>
      </c>
      <c r="B29" s="12" t="s">
        <v>89</v>
      </c>
      <c r="C29" s="38" t="s">
        <v>86</v>
      </c>
      <c r="D29" s="31">
        <v>9</v>
      </c>
      <c r="E29" s="31">
        <v>8</v>
      </c>
      <c r="F29" s="31">
        <v>1</v>
      </c>
      <c r="G29" s="31">
        <v>12</v>
      </c>
      <c r="H29" s="50"/>
      <c r="I29" s="50"/>
      <c r="J29" s="68"/>
      <c r="K29" s="50"/>
      <c r="L29" s="50"/>
      <c r="M29" s="31">
        <v>1</v>
      </c>
      <c r="N29" s="72">
        <v>1</v>
      </c>
      <c r="O29" s="50"/>
      <c r="P29" s="31">
        <v>3</v>
      </c>
      <c r="Q29" s="36"/>
      <c r="R29" s="31">
        <v>1</v>
      </c>
      <c r="S29" s="50"/>
    </row>
    <row r="30" spans="1:20" x14ac:dyDescent="0.2">
      <c r="A30" s="108" t="s">
        <v>63</v>
      </c>
      <c r="B30" s="109"/>
      <c r="C30" s="110"/>
      <c r="D30" s="20">
        <f t="shared" ref="D30:I30" si="0">SUM(D5:D29)</f>
        <v>156</v>
      </c>
      <c r="E30" s="20">
        <f t="shared" si="0"/>
        <v>64</v>
      </c>
      <c r="F30" s="20">
        <f t="shared" si="0"/>
        <v>92</v>
      </c>
      <c r="G30" s="20">
        <f t="shared" si="0"/>
        <v>142</v>
      </c>
      <c r="H30" s="20">
        <f t="shared" si="0"/>
        <v>12</v>
      </c>
      <c r="I30" s="20">
        <f t="shared" si="0"/>
        <v>1</v>
      </c>
      <c r="J30" s="20">
        <v>3</v>
      </c>
      <c r="K30" s="20">
        <f t="shared" ref="K30:S30" si="1">SUM(K5:K29)</f>
        <v>16</v>
      </c>
      <c r="L30" s="20">
        <f t="shared" si="1"/>
        <v>2</v>
      </c>
      <c r="M30" s="20">
        <f t="shared" si="1"/>
        <v>4</v>
      </c>
      <c r="N30" s="20">
        <f t="shared" si="1"/>
        <v>19</v>
      </c>
      <c r="O30" s="20">
        <f t="shared" si="1"/>
        <v>16</v>
      </c>
      <c r="P30" s="20">
        <f t="shared" si="1"/>
        <v>84</v>
      </c>
      <c r="Q30" s="20">
        <f t="shared" si="1"/>
        <v>10</v>
      </c>
      <c r="R30" s="20">
        <f t="shared" si="1"/>
        <v>27</v>
      </c>
      <c r="S30" s="20">
        <f t="shared" si="1"/>
        <v>840</v>
      </c>
      <c r="T30" s="43"/>
    </row>
    <row r="31" spans="1:20" ht="15" customHeight="1" x14ac:dyDescent="0.2">
      <c r="A31" s="108" t="s">
        <v>64</v>
      </c>
      <c r="B31" s="109"/>
      <c r="C31" s="11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22"/>
      <c r="O31" s="22"/>
      <c r="P31" s="41"/>
      <c r="Q31" s="22"/>
      <c r="R31" s="41">
        <v>0</v>
      </c>
      <c r="S31" s="41"/>
      <c r="T31" s="3"/>
    </row>
    <row r="32" spans="1:20" ht="15" customHeight="1" x14ac:dyDescent="0.2">
      <c r="A32" s="111" t="s">
        <v>65</v>
      </c>
      <c r="B32" s="112"/>
      <c r="C32" s="113"/>
      <c r="D32" s="23">
        <f t="shared" ref="D32:L32" si="2">D30*D31</f>
        <v>0</v>
      </c>
      <c r="E32" s="23">
        <f t="shared" si="2"/>
        <v>0</v>
      </c>
      <c r="F32" s="23">
        <f t="shared" si="2"/>
        <v>0</v>
      </c>
      <c r="G32" s="23">
        <f t="shared" si="2"/>
        <v>0</v>
      </c>
      <c r="H32" s="23">
        <f t="shared" si="2"/>
        <v>0</v>
      </c>
      <c r="I32" s="23">
        <f t="shared" si="2"/>
        <v>0</v>
      </c>
      <c r="J32" s="65">
        <f>J30*J31</f>
        <v>0</v>
      </c>
      <c r="K32" s="23">
        <f t="shared" si="2"/>
        <v>0</v>
      </c>
      <c r="L32" s="23">
        <f t="shared" si="2"/>
        <v>0</v>
      </c>
      <c r="M32" s="23">
        <f>M30*M31</f>
        <v>0</v>
      </c>
      <c r="N32" s="23">
        <f t="shared" ref="N32:Q32" si="3">N30*N31</f>
        <v>0</v>
      </c>
      <c r="O32" s="23">
        <f t="shared" si="3"/>
        <v>0</v>
      </c>
      <c r="P32" s="23">
        <f t="shared" si="3"/>
        <v>0</v>
      </c>
      <c r="Q32" s="23">
        <f t="shared" si="3"/>
        <v>0</v>
      </c>
      <c r="R32" s="23">
        <f>R30*R31</f>
        <v>0</v>
      </c>
      <c r="S32" s="23">
        <f>S30*S31</f>
        <v>0</v>
      </c>
      <c r="T32" s="3"/>
    </row>
    <row r="33" spans="1:20" ht="12.75" customHeight="1" x14ac:dyDescent="0.2">
      <c r="A33" s="111" t="s">
        <v>66</v>
      </c>
      <c r="B33" s="112"/>
      <c r="C33" s="113"/>
      <c r="D33" s="102">
        <f>SUM(D32:S32)</f>
        <v>0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40"/>
      <c r="T33" s="43"/>
    </row>
    <row r="34" spans="1:20" ht="12.75" customHeight="1" x14ac:dyDescent="0.2">
      <c r="A34" s="111" t="s">
        <v>67</v>
      </c>
      <c r="B34" s="112"/>
      <c r="C34" s="113"/>
      <c r="D34" s="42"/>
      <c r="E34" s="99" t="s">
        <v>117</v>
      </c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23">
        <f>481*0.1*D34</f>
        <v>0</v>
      </c>
      <c r="S34" s="40"/>
      <c r="T34" s="43"/>
    </row>
    <row r="35" spans="1:20" ht="12.75" customHeight="1" x14ac:dyDescent="0.2">
      <c r="A35" s="111" t="s">
        <v>68</v>
      </c>
      <c r="B35" s="112"/>
      <c r="C35" s="113"/>
      <c r="D35" s="42"/>
      <c r="E35" s="99" t="s">
        <v>118</v>
      </c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23">
        <f>481*0.1*D35</f>
        <v>0</v>
      </c>
      <c r="S35" s="40"/>
      <c r="T35" s="43"/>
    </row>
    <row r="36" spans="1:20" ht="15" customHeight="1" x14ac:dyDescent="0.2">
      <c r="A36" s="108" t="s">
        <v>69</v>
      </c>
      <c r="B36" s="109"/>
      <c r="C36" s="110"/>
      <c r="D36" s="114">
        <f>D33+R34+R35</f>
        <v>0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40"/>
    </row>
  </sheetData>
  <mergeCells count="27">
    <mergeCell ref="A30:C30"/>
    <mergeCell ref="A31:C31"/>
    <mergeCell ref="A32:C32"/>
    <mergeCell ref="A36:C36"/>
    <mergeCell ref="D36:R36"/>
    <mergeCell ref="A33:C33"/>
    <mergeCell ref="D33:R33"/>
    <mergeCell ref="A34:C34"/>
    <mergeCell ref="E34:Q34"/>
    <mergeCell ref="A35:C35"/>
    <mergeCell ref="E35:Q35"/>
    <mergeCell ref="A1:S1"/>
    <mergeCell ref="A2:A4"/>
    <mergeCell ref="B2:B4"/>
    <mergeCell ref="C2:C4"/>
    <mergeCell ref="D2:S2"/>
    <mergeCell ref="D3:I3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J3:J4"/>
  </mergeCells>
  <printOptions horizontalCentered="1"/>
  <pageMargins left="0.31527777777777799" right="0.31527777777777799" top="0.59027777777777801" bottom="0.31527777777777799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3 - IAS</vt:lpstr>
      <vt:lpstr>załącznik nr 3 - LUC-S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Cholewa Krzysztof</dc:creator>
  <dc:description/>
  <cp:lastModifiedBy>Stępień-Szuba Paulina</cp:lastModifiedBy>
  <cp:revision>13</cp:revision>
  <cp:lastPrinted>2018-06-27T10:25:34Z</cp:lastPrinted>
  <dcterms:created xsi:type="dcterms:W3CDTF">2017-05-16T07:48:05Z</dcterms:created>
  <dcterms:modified xsi:type="dcterms:W3CDTF">2023-07-07T04:53:27Z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FCATEGORY">
    <vt:lpwstr>InformacjePrzeznaczoneWylacznieDoUzytkuWewnetrznego</vt:lpwstr>
  </property>
  <property fmtid="{D5CDD505-2E9C-101B-9397-08002B2CF9AE}" pid="9" name="MFClassifiedBy">
    <vt:lpwstr>UxC4dwLulzfINJ8nQH+xvX5LNGipWa4BRSZhPgxsCvnIU9amZP5Vv1lbvOSBSkK16T8yaKKaavWbuxs9Mav95g==</vt:lpwstr>
  </property>
  <property fmtid="{D5CDD505-2E9C-101B-9397-08002B2CF9AE}" pid="10" name="MFClassificationDate">
    <vt:lpwstr>2022-08-23T12:05:57.1194692+02:00</vt:lpwstr>
  </property>
  <property fmtid="{D5CDD505-2E9C-101B-9397-08002B2CF9AE}" pid="11" name="MFClassifiedBySID">
    <vt:lpwstr>UxC4dwLulzfINJ8nQH+xvX5LNGipWa4BRSZhPgxsCvm42mrIC/DSDv0ggS+FjUN/2v1BBotkLlY5aAiEhoi6uSrkrJCbTVdwCgWGoZzLd4q4UN5WVeFPJswumwvoz2s9</vt:lpwstr>
  </property>
  <property fmtid="{D5CDD505-2E9C-101B-9397-08002B2CF9AE}" pid="12" name="MFGRNItemId">
    <vt:lpwstr>GRN-8a8fe435-abf7-4363-80a4-d94270ba35ef</vt:lpwstr>
  </property>
  <property fmtid="{D5CDD505-2E9C-101B-9397-08002B2CF9AE}" pid="13" name="MFHash">
    <vt:lpwstr>1uyQNV9DfDbY/6h87ulKGYH2vuICiW6O6QiN5sU68Xs=</vt:lpwstr>
  </property>
  <property fmtid="{D5CDD505-2E9C-101B-9397-08002B2CF9AE}" pid="14" name="DLPManualFileClassification">
    <vt:lpwstr>{5fdfc941-3fcf-4a5b-87be-4848800d39d0}</vt:lpwstr>
  </property>
  <property fmtid="{D5CDD505-2E9C-101B-9397-08002B2CF9AE}" pid="15" name="MFRefresh">
    <vt:lpwstr>False</vt:lpwstr>
  </property>
</Properties>
</file>